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00" windowHeight="7875" activeTab="0"/>
  </bookViews>
  <sheets>
    <sheet name="Revision Questions" sheetId="1" r:id="rId1"/>
    <sheet name="Past Paper Questions" sheetId="2" r:id="rId2"/>
  </sheets>
  <externalReferences>
    <externalReference r:id="rId5"/>
  </externalReferences>
  <definedNames>
    <definedName name="_xlnm.Print_Area" localSheetId="0">'Revision Questions'!$A$1:$X$113</definedName>
  </definedNames>
  <calcPr fullCalcOnLoad="1"/>
</workbook>
</file>

<file path=xl/comments1.xml><?xml version="1.0" encoding="utf-8"?>
<comments xmlns="http://schemas.openxmlformats.org/spreadsheetml/2006/main">
  <authors>
    <author>Derek John</author>
  </authors>
  <commentList>
    <comment ref="S104" authorId="0">
      <text>
        <r>
          <rPr>
            <b/>
            <sz val="8"/>
            <rFont val="Tahoma"/>
            <family val="0"/>
          </rPr>
          <t>Two lots of Pythagoras are needed to find the length of the third side</t>
        </r>
      </text>
    </comment>
  </commentList>
</comments>
</file>

<file path=xl/sharedStrings.xml><?xml version="1.0" encoding="utf-8"?>
<sst xmlns="http://schemas.openxmlformats.org/spreadsheetml/2006/main" count="93" uniqueCount="66">
  <si>
    <t>Name:</t>
  </si>
  <si>
    <t>Score Past Paper Questions</t>
  </si>
  <si>
    <t>Score Revision Questions</t>
  </si>
  <si>
    <t>Q1</t>
  </si>
  <si>
    <t>cm</t>
  </si>
  <si>
    <t>a)</t>
  </si>
  <si>
    <t>b)</t>
  </si>
  <si>
    <t>c)</t>
  </si>
  <si>
    <t>Q2</t>
  </si>
  <si>
    <t>Q3</t>
  </si>
  <si>
    <t>Q4</t>
  </si>
  <si>
    <t>Q5</t>
  </si>
  <si>
    <t>HINT</t>
  </si>
  <si>
    <t>Q6</t>
  </si>
  <si>
    <t>Q7</t>
  </si>
  <si>
    <t>Q8</t>
  </si>
  <si>
    <t>Q9</t>
  </si>
  <si>
    <t>m</t>
  </si>
  <si>
    <r>
      <t>cm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</si>
  <si>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2</t>
    </r>
  </si>
  <si>
    <t>Perimeter and Area</t>
  </si>
  <si>
    <t>Area of a triangle</t>
  </si>
  <si>
    <t>Area of a parallelogram</t>
  </si>
  <si>
    <t>Area of a trapezium</t>
  </si>
  <si>
    <r>
      <t xml:space="preserve">base </t>
    </r>
    <r>
      <rPr>
        <sz val="12"/>
        <rFont val="Arial"/>
        <family val="2"/>
      </rPr>
      <t>x</t>
    </r>
    <r>
      <rPr>
        <sz val="12"/>
        <rFont val="Times New Roman"/>
        <family val="1"/>
      </rPr>
      <t xml:space="preserve"> height</t>
    </r>
  </si>
  <si>
    <t>x</t>
  </si>
  <si>
    <r>
      <t xml:space="preserve">base </t>
    </r>
    <r>
      <rPr>
        <sz val="12"/>
        <rFont val="Arial"/>
        <family val="2"/>
      </rPr>
      <t>x</t>
    </r>
    <r>
      <rPr>
        <sz val="12"/>
        <rFont val="Times New Roman"/>
        <family val="1"/>
      </rPr>
      <t xml:space="preserve"> perpendicular height (h)</t>
    </r>
  </si>
  <si>
    <t>Calculate the area and perimeter of the rectangle</t>
  </si>
  <si>
    <t>Calculate the area and perimeter of the square</t>
  </si>
  <si>
    <t>1 d.p.</t>
  </si>
  <si>
    <t>area</t>
  </si>
  <si>
    <t>rectangle area</t>
  </si>
  <si>
    <t>rectangle perimeter</t>
  </si>
  <si>
    <t>square perimeter</t>
  </si>
  <si>
    <t>square area</t>
  </si>
  <si>
    <t>Area of acircle</t>
  </si>
  <si>
    <t>Perimeter of a circle (circumference)</t>
  </si>
  <si>
    <t>or</t>
  </si>
  <si>
    <t>In front of a toilet is a speacial mat that fits snugly around the base</t>
  </si>
  <si>
    <t>Using the diagram find:</t>
  </si>
  <si>
    <t>the length of braid needed to be stitched all round its edge</t>
  </si>
  <si>
    <t>the area of fluffy wool carpet it will cover when placed in front of the toilet</t>
  </si>
  <si>
    <t>2 d.p.</t>
  </si>
  <si>
    <t>4 s.f.</t>
  </si>
  <si>
    <t>A rectangular dining room, with a width equal to half its length, needs carpeting.</t>
  </si>
  <si>
    <t>Calculate the area of the floor, if its width is 12m</t>
  </si>
  <si>
    <t>If carpet tiles are 50 cm by 50 cm squares, calculate how many tiles will be required.</t>
  </si>
  <si>
    <t>If carpet tiles cost £4.99 per m2, calculate the cost of tiling the room</t>
  </si>
  <si>
    <t xml:space="preserve">An attachment on a child's toy is made from plastic in the shape of an octagon </t>
  </si>
  <si>
    <t>with a square cut out.</t>
  </si>
  <si>
    <t xml:space="preserve">By counting  squares or otherwise, find the area of plastic needed to </t>
  </si>
  <si>
    <t>make 4 of these attachments.</t>
  </si>
  <si>
    <t>A cube bean bag is to be made out of material. If each side of the cube is to have edges of length 60 cm, how many square metres</t>
  </si>
  <si>
    <t>of material will be needed?</t>
  </si>
  <si>
    <r>
      <t>The area of a square is 9000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</t>
    </r>
  </si>
  <si>
    <t>What is the length of a side?</t>
  </si>
  <si>
    <t>What is the perimeter of the square?</t>
  </si>
  <si>
    <t>A hanging basket bracket of sheet metal is stamped out in a 2 phase process:-</t>
  </si>
  <si>
    <t>1st: The outer triangle, measuring 14.4 cm by 10 cm, is stamped out.</t>
  </si>
  <si>
    <t>2nd: A smaller inner triangle measuring 5.76 cm by 4 cm is stamped out of the larger triangle.</t>
  </si>
  <si>
    <t>What is the area of the finished bracket?</t>
  </si>
  <si>
    <t>Area after first stamping</t>
  </si>
  <si>
    <t>Area after second stamping</t>
  </si>
  <si>
    <t>Final area</t>
  </si>
  <si>
    <t>A fighter aircraft's wing is shown on the right. Find the:</t>
  </si>
  <si>
    <t>perimeter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</si>
</sst>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000"/>
    <numFmt numFmtId="170" formatCode="&quot;£&quot;#,##0.00"/>
    <numFmt numFmtId="171" formatCode="#,##0.0"/>
    <numFmt numFmtId="172" formatCode="0.0000"/>
  </numFmts>
  <fonts count="34">
    <font>
      <sz val="10"/>
      <name val="Arial"/>
      <family val="0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b/>
      <i/>
      <sz val="2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2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u val="single"/>
      <sz val="10"/>
      <name val="Arial"/>
      <family val="2"/>
    </font>
    <font>
      <i/>
      <sz val="12"/>
      <name val="Times New Roman"/>
      <family val="1"/>
    </font>
    <font>
      <sz val="10"/>
      <color indexed="9"/>
      <name val="Arial"/>
      <family val="0"/>
    </font>
    <font>
      <sz val="12"/>
      <color indexed="9"/>
      <name val="Arial"/>
      <family val="0"/>
    </font>
    <font>
      <i/>
      <sz val="24"/>
      <name val="Arial"/>
      <family val="2"/>
    </font>
    <font>
      <i/>
      <u val="single"/>
      <sz val="12"/>
      <name val="Times New Roman"/>
      <family val="1"/>
    </font>
    <font>
      <b/>
      <sz val="12"/>
      <name val="Arial"/>
      <family val="2"/>
    </font>
    <font>
      <b/>
      <sz val="8"/>
      <name val="Tahoma"/>
      <family val="0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17" fontId="8" fillId="2" borderId="0" xfId="0" applyNumberFormat="1" applyFont="1" applyFill="1" applyBorder="1" applyAlignment="1" quotePrefix="1">
      <alignment/>
    </xf>
    <xf numFmtId="0" fontId="18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5" fillId="2" borderId="0" xfId="0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1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23" fillId="2" borderId="0" xfId="0" applyFont="1" applyFill="1" applyBorder="1" applyAlignment="1" applyProtection="1">
      <alignment/>
      <protection hidden="1"/>
    </xf>
    <xf numFmtId="0" fontId="24" fillId="2" borderId="0" xfId="0" applyFont="1" applyFill="1" applyBorder="1" applyAlignment="1" applyProtection="1">
      <alignment/>
      <protection hidden="1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0" fillId="2" borderId="5" xfId="0" applyFont="1" applyFill="1" applyBorder="1" applyAlignment="1">
      <alignment/>
    </xf>
    <xf numFmtId="17" fontId="8" fillId="2" borderId="0" xfId="0" applyNumberFormat="1" applyFont="1" applyFill="1" applyBorder="1" applyAlignment="1" quotePrefix="1">
      <alignment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9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17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11" fillId="2" borderId="0" xfId="0" applyFont="1" applyFill="1" applyAlignment="1" applyProtection="1">
      <alignment/>
      <protection hidden="1"/>
    </xf>
    <xf numFmtId="0" fontId="27" fillId="2" borderId="0" xfId="0" applyFont="1" applyFill="1" applyBorder="1" applyAlignment="1" applyProtection="1" quotePrefix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9" fontId="6" fillId="2" borderId="9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0" fillId="2" borderId="0" xfId="0" applyFill="1" applyAlignment="1">
      <alignment/>
    </xf>
    <xf numFmtId="0" fontId="20" fillId="2" borderId="0" xfId="0" applyFont="1" applyFill="1" applyAlignment="1">
      <alignment/>
    </xf>
    <xf numFmtId="0" fontId="4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5" fillId="2" borderId="10" xfId="0" applyFont="1" applyFill="1" applyBorder="1" applyAlignment="1" applyProtection="1">
      <alignment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alignment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 horizontal="centerContinuous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67" fontId="1" fillId="2" borderId="10" xfId="0" applyNumberFormat="1" applyFont="1" applyFill="1" applyBorder="1" applyAlignment="1" applyProtection="1">
      <alignment horizontal="center"/>
      <protection hidden="1"/>
    </xf>
    <xf numFmtId="167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167" fontId="1" fillId="2" borderId="0" xfId="0" applyNumberFormat="1" applyFont="1" applyFill="1" applyBorder="1" applyAlignment="1" applyProtection="1">
      <alignment horizontal="left"/>
      <protection hidden="1"/>
    </xf>
    <xf numFmtId="167" fontId="8" fillId="2" borderId="0" xfId="0" applyNumberFormat="1" applyFont="1" applyFill="1" applyBorder="1" applyAlignment="1" applyProtection="1">
      <alignment horizontal="center"/>
      <protection hidden="1"/>
    </xf>
    <xf numFmtId="168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Continuous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170" fontId="1" fillId="2" borderId="0" xfId="0" applyNumberFormat="1" applyFont="1" applyFill="1" applyBorder="1" applyAlignment="1" applyProtection="1">
      <alignment horizontal="center"/>
      <protection hidden="1"/>
    </xf>
    <xf numFmtId="170" fontId="19" fillId="2" borderId="0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/>
      <protection hidden="1"/>
    </xf>
    <xf numFmtId="3" fontId="1" fillId="2" borderId="0" xfId="0" applyNumberFormat="1" applyFont="1" applyFill="1" applyBorder="1" applyAlignment="1" applyProtection="1">
      <alignment horizontal="center"/>
      <protection hidden="1"/>
    </xf>
    <xf numFmtId="3" fontId="20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 quotePrefix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 horizontal="right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8" fillId="2" borderId="12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hidden="1"/>
    </xf>
    <xf numFmtId="3" fontId="1" fillId="2" borderId="0" xfId="0" applyNumberFormat="1" applyFont="1" applyFill="1" applyBorder="1" applyAlignment="1" applyProtection="1">
      <alignment horizontal="center"/>
      <protection hidden="1"/>
    </xf>
    <xf numFmtId="4" fontId="1" fillId="2" borderId="0" xfId="0" applyNumberFormat="1" applyFont="1" applyFill="1" applyBorder="1" applyAlignment="1" applyProtection="1">
      <alignment horizontal="center"/>
      <protection hidden="1"/>
    </xf>
    <xf numFmtId="17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/>
      <protection hidden="1"/>
    </xf>
    <xf numFmtId="9" fontId="8" fillId="2" borderId="0" xfId="0" applyNumberFormat="1" applyFont="1" applyFill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centerContinuous"/>
      <protection hidden="1"/>
    </xf>
    <xf numFmtId="0" fontId="31" fillId="2" borderId="0" xfId="0" applyFont="1" applyFill="1" applyBorder="1" applyAlignment="1" applyProtection="1">
      <alignment horizontal="centerContinuous"/>
      <protection hidden="1"/>
    </xf>
    <xf numFmtId="3" fontId="1" fillId="2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left"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30" fillId="2" borderId="0" xfId="0" applyFont="1" applyFill="1" applyBorder="1" applyAlignment="1" applyProtection="1">
      <alignment horizontal="centerContinuous" vertical="center"/>
      <protection hidden="1"/>
    </xf>
    <xf numFmtId="0" fontId="8" fillId="2" borderId="11" xfId="0" applyFont="1" applyFill="1" applyBorder="1" applyAlignment="1" applyProtection="1">
      <alignment horizontal="right" vertical="center"/>
      <protection hidden="1"/>
    </xf>
    <xf numFmtId="167" fontId="1" fillId="2" borderId="15" xfId="0" applyNumberFormat="1" applyFont="1" applyFill="1" applyBorder="1" applyAlignment="1" applyProtection="1">
      <alignment horizontal="center" vertical="center"/>
      <protection hidden="1" locked="0"/>
    </xf>
    <xf numFmtId="167" fontId="1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22" fillId="2" borderId="11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 locked="0"/>
    </xf>
    <xf numFmtId="0" fontId="1" fillId="2" borderId="16" xfId="0" applyFont="1" applyFill="1" applyBorder="1" applyAlignment="1" applyProtection="1">
      <alignment horizontal="center" vertical="center"/>
      <protection hidden="1" locked="0"/>
    </xf>
    <xf numFmtId="1" fontId="1" fillId="2" borderId="15" xfId="0" applyNumberFormat="1" applyFont="1" applyFill="1" applyBorder="1" applyAlignment="1" applyProtection="1">
      <alignment horizontal="center" vertical="center"/>
      <protection hidden="1" locked="0"/>
    </xf>
    <xf numFmtId="1" fontId="1" fillId="2" borderId="16" xfId="0" applyNumberFormat="1" applyFont="1" applyFill="1" applyBorder="1" applyAlignment="1" applyProtection="1">
      <alignment horizontal="center" vertical="center"/>
      <protection hidden="1" locked="0"/>
    </xf>
    <xf numFmtId="2" fontId="1" fillId="2" borderId="15" xfId="0" applyNumberFormat="1" applyFont="1" applyFill="1" applyBorder="1" applyAlignment="1" applyProtection="1">
      <alignment horizontal="center" vertical="center"/>
      <protection hidden="1" locked="0"/>
    </xf>
    <xf numFmtId="2" fontId="1" fillId="2" borderId="16" xfId="0" applyNumberFormat="1" applyFont="1" applyFill="1" applyBorder="1" applyAlignment="1" applyProtection="1">
      <alignment horizontal="center" vertical="center"/>
      <protection hidden="1" locked="0"/>
    </xf>
    <xf numFmtId="170" fontId="1" fillId="2" borderId="15" xfId="0" applyNumberFormat="1" applyFont="1" applyFill="1" applyBorder="1" applyAlignment="1" applyProtection="1">
      <alignment horizontal="center" vertical="center"/>
      <protection hidden="1" locked="0"/>
    </xf>
    <xf numFmtId="170" fontId="1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 applyProtection="1">
      <alignment/>
      <protection hidden="1"/>
    </xf>
    <xf numFmtId="0" fontId="31" fillId="2" borderId="10" xfId="0" applyFont="1" applyFill="1" applyBorder="1" applyAlignment="1" applyProtection="1">
      <alignment horizontal="centerContinuous"/>
      <protection hidden="1"/>
    </xf>
    <xf numFmtId="0" fontId="19" fillId="2" borderId="12" xfId="0" applyFont="1" applyFill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9" fillId="2" borderId="18" xfId="0" applyFont="1" applyFill="1" applyBorder="1" applyAlignment="1" applyProtection="1">
      <alignment horizontal="center"/>
      <protection hidden="1"/>
    </xf>
    <xf numFmtId="0" fontId="9" fillId="2" borderId="18" xfId="0" applyFont="1" applyFill="1" applyBorder="1" applyAlignment="1" applyProtection="1">
      <alignment horizontal="right"/>
      <protection hidden="1"/>
    </xf>
    <xf numFmtId="0" fontId="18" fillId="2" borderId="18" xfId="0" applyFont="1" applyFill="1" applyBorder="1" applyAlignment="1" applyProtection="1">
      <alignment/>
      <protection hidden="1"/>
    </xf>
    <xf numFmtId="0" fontId="1" fillId="2" borderId="19" xfId="0" applyFont="1" applyFill="1" applyBorder="1" applyAlignment="1" applyProtection="1">
      <alignment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3" fontId="1" fillId="2" borderId="12" xfId="0" applyNumberFormat="1" applyFont="1" applyFill="1" applyBorder="1" applyAlignment="1" applyProtection="1">
      <alignment horizontal="center"/>
      <protection hidden="1"/>
    </xf>
    <xf numFmtId="3" fontId="1" fillId="2" borderId="12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 applyProtection="1">
      <alignment horizontal="center"/>
      <protection hidden="1"/>
    </xf>
    <xf numFmtId="0" fontId="5" fillId="2" borderId="18" xfId="0" applyFont="1" applyFill="1" applyBorder="1" applyAlignment="1" applyProtection="1">
      <alignment/>
      <protection hidden="1"/>
    </xf>
    <xf numFmtId="0" fontId="5" fillId="2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Continuous" vertical="center"/>
      <protection hidden="1"/>
    </xf>
    <xf numFmtId="2" fontId="1" fillId="2" borderId="15" xfId="0" applyNumberFormat="1" applyFont="1" applyFill="1" applyBorder="1" applyAlignment="1" applyProtection="1">
      <alignment horizontal="center" vertical="center"/>
      <protection hidden="1"/>
    </xf>
    <xf numFmtId="2" fontId="1" fillId="2" borderId="16" xfId="0" applyNumberFormat="1" applyFont="1" applyFill="1" applyBorder="1" applyAlignment="1" applyProtection="1">
      <alignment horizontal="center" vertical="center"/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wmf" /><Relationship Id="rId3" Type="http://schemas.openxmlformats.org/officeDocument/2006/relationships/image" Target="../media/image2.wmf" /><Relationship Id="rId4" Type="http://schemas.openxmlformats.org/officeDocument/2006/relationships/image" Target="../media/image3.wmf" /><Relationship Id="rId5" Type="http://schemas.openxmlformats.org/officeDocument/2006/relationships/image" Target="../media/image4.wmf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0" y="0"/>
          <a:ext cx="611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66675</xdr:rowOff>
    </xdr:from>
    <xdr:to>
      <xdr:col>23</xdr:col>
      <xdr:colOff>323850</xdr:colOff>
      <xdr:row>5</xdr:row>
      <xdr:rowOff>66675</xdr:rowOff>
    </xdr:to>
    <xdr:sp>
      <xdr:nvSpPr>
        <xdr:cNvPr id="2" name="AutoShape 1"/>
        <xdr:cNvSpPr>
          <a:spLocks/>
        </xdr:cNvSpPr>
      </xdr:nvSpPr>
      <xdr:spPr>
        <a:xfrm>
          <a:off x="2000250" y="1095375"/>
          <a:ext cx="713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23</xdr:col>
      <xdr:colOff>323850</xdr:colOff>
      <xdr:row>0</xdr:row>
      <xdr:rowOff>238125</xdr:rowOff>
    </xdr:to>
    <xdr:sp>
      <xdr:nvSpPr>
        <xdr:cNvPr id="3" name="AutoShape 39"/>
        <xdr:cNvSpPr>
          <a:spLocks/>
        </xdr:cNvSpPr>
      </xdr:nvSpPr>
      <xdr:spPr>
        <a:xfrm>
          <a:off x="2000250" y="238125"/>
          <a:ext cx="713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22</xdr:row>
      <xdr:rowOff>9525</xdr:rowOff>
    </xdr:from>
    <xdr:to>
      <xdr:col>22</xdr:col>
      <xdr:colOff>104775</xdr:colOff>
      <xdr:row>23</xdr:row>
      <xdr:rowOff>19050</xdr:rowOff>
    </xdr:to>
    <xdr:sp>
      <xdr:nvSpPr>
        <xdr:cNvPr id="4" name="Rectangle 122"/>
        <xdr:cNvSpPr>
          <a:spLocks/>
        </xdr:cNvSpPr>
      </xdr:nvSpPr>
      <xdr:spPr>
        <a:xfrm>
          <a:off x="485775" y="4676775"/>
          <a:ext cx="8105775" cy="400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6</xdr:row>
      <xdr:rowOff>104775</xdr:rowOff>
    </xdr:from>
    <xdr:to>
      <xdr:col>14</xdr:col>
      <xdr:colOff>514350</xdr:colOff>
      <xdr:row>9</xdr:row>
      <xdr:rowOff>57150</xdr:rowOff>
    </xdr:to>
    <xdr:sp>
      <xdr:nvSpPr>
        <xdr:cNvPr id="5" name="AutoShape 133"/>
        <xdr:cNvSpPr>
          <a:spLocks/>
        </xdr:cNvSpPr>
      </xdr:nvSpPr>
      <xdr:spPr>
        <a:xfrm>
          <a:off x="4762500" y="1295400"/>
          <a:ext cx="1333500" cy="6572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9525</xdr:rowOff>
    </xdr:from>
    <xdr:to>
      <xdr:col>14</xdr:col>
      <xdr:colOff>552450</xdr:colOff>
      <xdr:row>11</xdr:row>
      <xdr:rowOff>276225</xdr:rowOff>
    </xdr:to>
    <xdr:sp>
      <xdr:nvSpPr>
        <xdr:cNvPr id="6" name="AutoShape 134"/>
        <xdr:cNvSpPr>
          <a:spLocks/>
        </xdr:cNvSpPr>
      </xdr:nvSpPr>
      <xdr:spPr>
        <a:xfrm>
          <a:off x="4667250" y="2209800"/>
          <a:ext cx="1466850" cy="48577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      h</a:t>
          </a:r>
        </a:p>
      </xdr:txBody>
    </xdr:sp>
    <xdr:clientData/>
  </xdr:twoCellAnchor>
  <xdr:twoCellAnchor>
    <xdr:from>
      <xdr:col>11</xdr:col>
      <xdr:colOff>104775</xdr:colOff>
      <xdr:row>13</xdr:row>
      <xdr:rowOff>19050</xdr:rowOff>
    </xdr:from>
    <xdr:to>
      <xdr:col>14</xdr:col>
      <xdr:colOff>285750</xdr:colOff>
      <xdr:row>15</xdr:row>
      <xdr:rowOff>57150</xdr:rowOff>
    </xdr:to>
    <xdr:sp>
      <xdr:nvSpPr>
        <xdr:cNvPr id="7" name="AutoShape 135"/>
        <xdr:cNvSpPr>
          <a:spLocks/>
        </xdr:cNvSpPr>
      </xdr:nvSpPr>
      <xdr:spPr>
        <a:xfrm flipV="1">
          <a:off x="4752975" y="2952750"/>
          <a:ext cx="1114425" cy="4381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10</xdr:row>
      <xdr:rowOff>9525</xdr:rowOff>
    </xdr:from>
    <xdr:to>
      <xdr:col>12</xdr:col>
      <xdr:colOff>438150</xdr:colOff>
      <xdr:row>11</xdr:row>
      <xdr:rowOff>276225</xdr:rowOff>
    </xdr:to>
    <xdr:sp>
      <xdr:nvSpPr>
        <xdr:cNvPr id="8" name="Line 140"/>
        <xdr:cNvSpPr>
          <a:spLocks/>
        </xdr:cNvSpPr>
      </xdr:nvSpPr>
      <xdr:spPr>
        <a:xfrm>
          <a:off x="5305425" y="22098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12</xdr:row>
      <xdr:rowOff>38100</xdr:rowOff>
    </xdr:from>
    <xdr:to>
      <xdr:col>13</xdr:col>
      <xdr:colOff>28575</xdr:colOff>
      <xdr:row>13</xdr:row>
      <xdr:rowOff>85725</xdr:rowOff>
    </xdr:to>
    <xdr:sp>
      <xdr:nvSpPr>
        <xdr:cNvPr id="9" name="TextBox 142"/>
        <xdr:cNvSpPr txBox="1">
          <a:spLocks noChangeArrowheads="1"/>
        </xdr:cNvSpPr>
      </xdr:nvSpPr>
      <xdr:spPr>
        <a:xfrm>
          <a:off x="5257800" y="276225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a</a:t>
          </a:r>
        </a:p>
      </xdr:txBody>
    </xdr:sp>
    <xdr:clientData/>
  </xdr:twoCellAnchor>
  <xdr:twoCellAnchor>
    <xdr:from>
      <xdr:col>12</xdr:col>
      <xdr:colOff>352425</xdr:colOff>
      <xdr:row>15</xdr:row>
      <xdr:rowOff>76200</xdr:rowOff>
    </xdr:from>
    <xdr:to>
      <xdr:col>12</xdr:col>
      <xdr:colOff>485775</xdr:colOff>
      <xdr:row>16</xdr:row>
      <xdr:rowOff>133350</xdr:rowOff>
    </xdr:to>
    <xdr:sp>
      <xdr:nvSpPr>
        <xdr:cNvPr id="10" name="TextBox 143"/>
        <xdr:cNvSpPr txBox="1">
          <a:spLocks noChangeArrowheads="1"/>
        </xdr:cNvSpPr>
      </xdr:nvSpPr>
      <xdr:spPr>
        <a:xfrm>
          <a:off x="5219700" y="340995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b</a:t>
          </a:r>
        </a:p>
      </xdr:txBody>
    </xdr:sp>
    <xdr:clientData/>
  </xdr:twoCellAnchor>
  <xdr:twoCellAnchor>
    <xdr:from>
      <xdr:col>12</xdr:col>
      <xdr:colOff>447675</xdr:colOff>
      <xdr:row>13</xdr:row>
      <xdr:rowOff>19050</xdr:rowOff>
    </xdr:from>
    <xdr:to>
      <xdr:col>12</xdr:col>
      <xdr:colOff>447675</xdr:colOff>
      <xdr:row>15</xdr:row>
      <xdr:rowOff>47625</xdr:rowOff>
    </xdr:to>
    <xdr:sp>
      <xdr:nvSpPr>
        <xdr:cNvPr id="11" name="Line 144"/>
        <xdr:cNvSpPr>
          <a:spLocks/>
        </xdr:cNvSpPr>
      </xdr:nvSpPr>
      <xdr:spPr>
        <a:xfrm>
          <a:off x="5314950" y="2952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13</xdr:row>
      <xdr:rowOff>114300</xdr:rowOff>
    </xdr:from>
    <xdr:to>
      <xdr:col>12</xdr:col>
      <xdr:colOff>428625</xdr:colOff>
      <xdr:row>14</xdr:row>
      <xdr:rowOff>171450</xdr:rowOff>
    </xdr:to>
    <xdr:sp>
      <xdr:nvSpPr>
        <xdr:cNvPr id="12" name="TextBox 145"/>
        <xdr:cNvSpPr txBox="1">
          <a:spLocks noChangeArrowheads="1"/>
        </xdr:cNvSpPr>
      </xdr:nvSpPr>
      <xdr:spPr>
        <a:xfrm>
          <a:off x="5162550" y="30480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h</a:t>
          </a:r>
        </a:p>
      </xdr:txBody>
    </xdr:sp>
    <xdr:clientData/>
  </xdr:twoCellAnchor>
  <xdr:twoCellAnchor>
    <xdr:from>
      <xdr:col>12</xdr:col>
      <xdr:colOff>438150</xdr:colOff>
      <xdr:row>11</xdr:row>
      <xdr:rowOff>200025</xdr:rowOff>
    </xdr:from>
    <xdr:to>
      <xdr:col>13</xdr:col>
      <xdr:colOff>19050</xdr:colOff>
      <xdr:row>11</xdr:row>
      <xdr:rowOff>276225</xdr:rowOff>
    </xdr:to>
    <xdr:sp>
      <xdr:nvSpPr>
        <xdr:cNvPr id="13" name="Rectangle 146"/>
        <xdr:cNvSpPr>
          <a:spLocks/>
        </xdr:cNvSpPr>
      </xdr:nvSpPr>
      <xdr:spPr>
        <a:xfrm>
          <a:off x="5305425" y="26193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180975</xdr:rowOff>
    </xdr:from>
    <xdr:to>
      <xdr:col>13</xdr:col>
      <xdr:colOff>28575</xdr:colOff>
      <xdr:row>15</xdr:row>
      <xdr:rowOff>57150</xdr:rowOff>
    </xdr:to>
    <xdr:sp>
      <xdr:nvSpPr>
        <xdr:cNvPr id="14" name="Rectangle 147"/>
        <xdr:cNvSpPr>
          <a:spLocks/>
        </xdr:cNvSpPr>
      </xdr:nvSpPr>
      <xdr:spPr>
        <a:xfrm>
          <a:off x="5314950" y="33147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34</xdr:row>
      <xdr:rowOff>0</xdr:rowOff>
    </xdr:from>
    <xdr:to>
      <xdr:col>9</xdr:col>
      <xdr:colOff>142875</xdr:colOff>
      <xdr:row>34</xdr:row>
      <xdr:rowOff>0</xdr:rowOff>
    </xdr:to>
    <xdr:sp>
      <xdr:nvSpPr>
        <xdr:cNvPr id="15" name="TextBox 149"/>
        <xdr:cNvSpPr txBox="1">
          <a:spLocks noChangeArrowheads="1"/>
        </xdr:cNvSpPr>
      </xdr:nvSpPr>
      <xdr:spPr>
        <a:xfrm>
          <a:off x="3467100" y="736282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5.3 m</a:t>
          </a:r>
        </a:p>
      </xdr:txBody>
    </xdr:sp>
    <xdr:clientData/>
  </xdr:twoCellAnchor>
  <xdr:twoCellAnchor>
    <xdr:from>
      <xdr:col>10</xdr:col>
      <xdr:colOff>409575</xdr:colOff>
      <xdr:row>34</xdr:row>
      <xdr:rowOff>0</xdr:rowOff>
    </xdr:from>
    <xdr:to>
      <xdr:col>12</xdr:col>
      <xdr:colOff>104775</xdr:colOff>
      <xdr:row>34</xdr:row>
      <xdr:rowOff>0</xdr:rowOff>
    </xdr:to>
    <xdr:sp>
      <xdr:nvSpPr>
        <xdr:cNvPr id="16" name="TextBox 150"/>
        <xdr:cNvSpPr txBox="1">
          <a:spLocks noChangeArrowheads="1"/>
        </xdr:cNvSpPr>
      </xdr:nvSpPr>
      <xdr:spPr>
        <a:xfrm>
          <a:off x="4467225" y="73628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11.3 mm</a:t>
          </a:r>
        </a:p>
      </xdr:txBody>
    </xdr:sp>
    <xdr:clientData/>
  </xdr:twoCellAnchor>
  <xdr:twoCellAnchor>
    <xdr:from>
      <xdr:col>8</xdr:col>
      <xdr:colOff>171450</xdr:colOff>
      <xdr:row>34</xdr:row>
      <xdr:rowOff>0</xdr:rowOff>
    </xdr:from>
    <xdr:to>
      <xdr:col>9</xdr:col>
      <xdr:colOff>142875</xdr:colOff>
      <xdr:row>34</xdr:row>
      <xdr:rowOff>0</xdr:rowOff>
    </xdr:to>
    <xdr:sp>
      <xdr:nvSpPr>
        <xdr:cNvPr id="17" name="TextBox 151"/>
        <xdr:cNvSpPr txBox="1">
          <a:spLocks noChangeArrowheads="1"/>
        </xdr:cNvSpPr>
      </xdr:nvSpPr>
      <xdr:spPr>
        <a:xfrm>
          <a:off x="3743325" y="736282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</a:t>
          </a:r>
        </a:p>
      </xdr:txBody>
    </xdr:sp>
    <xdr:clientData/>
  </xdr:twoCellAnchor>
  <xdr:twoCellAnchor>
    <xdr:from>
      <xdr:col>11</xdr:col>
      <xdr:colOff>95250</xdr:colOff>
      <xdr:row>34</xdr:row>
      <xdr:rowOff>0</xdr:rowOff>
    </xdr:from>
    <xdr:to>
      <xdr:col>12</xdr:col>
      <xdr:colOff>142875</xdr:colOff>
      <xdr:row>34</xdr:row>
      <xdr:rowOff>0</xdr:rowOff>
    </xdr:to>
    <xdr:sp>
      <xdr:nvSpPr>
        <xdr:cNvPr id="18" name="TextBox 152"/>
        <xdr:cNvSpPr txBox="1">
          <a:spLocks noChangeArrowheads="1"/>
        </xdr:cNvSpPr>
      </xdr:nvSpPr>
      <xdr:spPr>
        <a:xfrm>
          <a:off x="4743450" y="7362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</a:t>
          </a:r>
        </a:p>
      </xdr:txBody>
    </xdr:sp>
    <xdr:clientData/>
  </xdr:twoCellAnchor>
  <xdr:twoCellAnchor>
    <xdr:from>
      <xdr:col>10</xdr:col>
      <xdr:colOff>9525</xdr:colOff>
      <xdr:row>34</xdr:row>
      <xdr:rowOff>0</xdr:rowOff>
    </xdr:from>
    <xdr:to>
      <xdr:col>10</xdr:col>
      <xdr:colOff>276225</xdr:colOff>
      <xdr:row>34</xdr:row>
      <xdr:rowOff>0</xdr:rowOff>
    </xdr:to>
    <xdr:sp>
      <xdr:nvSpPr>
        <xdr:cNvPr id="19" name="TextBox 153"/>
        <xdr:cNvSpPr txBox="1">
          <a:spLocks noChangeArrowheads="1"/>
        </xdr:cNvSpPr>
      </xdr:nvSpPr>
      <xdr:spPr>
        <a:xfrm>
          <a:off x="4067175" y="7362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D</a:t>
          </a:r>
        </a:p>
      </xdr:txBody>
    </xdr:sp>
    <xdr:clientData/>
  </xdr:twoCellAnchor>
  <xdr:twoCellAnchor>
    <xdr:from>
      <xdr:col>10</xdr:col>
      <xdr:colOff>180975</xdr:colOff>
      <xdr:row>34</xdr:row>
      <xdr:rowOff>0</xdr:rowOff>
    </xdr:from>
    <xdr:to>
      <xdr:col>10</xdr:col>
      <xdr:colOff>314325</xdr:colOff>
      <xdr:row>34</xdr:row>
      <xdr:rowOff>0</xdr:rowOff>
    </xdr:to>
    <xdr:sp>
      <xdr:nvSpPr>
        <xdr:cNvPr id="20" name="TextBox 154"/>
        <xdr:cNvSpPr txBox="1">
          <a:spLocks noChangeArrowheads="1"/>
        </xdr:cNvSpPr>
      </xdr:nvSpPr>
      <xdr:spPr>
        <a:xfrm>
          <a:off x="4238625" y="73628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G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9</xdr:col>
      <xdr:colOff>28575</xdr:colOff>
      <xdr:row>34</xdr:row>
      <xdr:rowOff>0</xdr:rowOff>
    </xdr:to>
    <xdr:sp>
      <xdr:nvSpPr>
        <xdr:cNvPr id="21" name="TextBox 155"/>
        <xdr:cNvSpPr txBox="1">
          <a:spLocks noChangeArrowheads="1"/>
        </xdr:cNvSpPr>
      </xdr:nvSpPr>
      <xdr:spPr>
        <a:xfrm>
          <a:off x="3581400" y="736282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9</xdr:col>
      <xdr:colOff>142875</xdr:colOff>
      <xdr:row>34</xdr:row>
      <xdr:rowOff>0</xdr:rowOff>
    </xdr:from>
    <xdr:to>
      <xdr:col>10</xdr:col>
      <xdr:colOff>266700</xdr:colOff>
      <xdr:row>34</xdr:row>
      <xdr:rowOff>0</xdr:rowOff>
    </xdr:to>
    <xdr:sp>
      <xdr:nvSpPr>
        <xdr:cNvPr id="22" name="TextBox 156"/>
        <xdr:cNvSpPr txBox="1">
          <a:spLocks noChangeArrowheads="1"/>
        </xdr:cNvSpPr>
      </xdr:nvSpPr>
      <xdr:spPr>
        <a:xfrm>
          <a:off x="4057650" y="7362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8</xdr:col>
      <xdr:colOff>171450</xdr:colOff>
      <xdr:row>34</xdr:row>
      <xdr:rowOff>0</xdr:rowOff>
    </xdr:from>
    <xdr:to>
      <xdr:col>9</xdr:col>
      <xdr:colOff>142875</xdr:colOff>
      <xdr:row>34</xdr:row>
      <xdr:rowOff>0</xdr:rowOff>
    </xdr:to>
    <xdr:sp>
      <xdr:nvSpPr>
        <xdr:cNvPr id="23" name="TextBox 157"/>
        <xdr:cNvSpPr txBox="1">
          <a:spLocks noChangeArrowheads="1"/>
        </xdr:cNvSpPr>
      </xdr:nvSpPr>
      <xdr:spPr>
        <a:xfrm>
          <a:off x="3743325" y="736282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XW</a:t>
          </a:r>
        </a:p>
      </xdr:txBody>
    </xdr:sp>
    <xdr:clientData/>
  </xdr:twoCellAnchor>
  <xdr:twoCellAnchor>
    <xdr:from>
      <xdr:col>7</xdr:col>
      <xdr:colOff>133350</xdr:colOff>
      <xdr:row>34</xdr:row>
      <xdr:rowOff>0</xdr:rowOff>
    </xdr:from>
    <xdr:to>
      <xdr:col>9</xdr:col>
      <xdr:colOff>142875</xdr:colOff>
      <xdr:row>34</xdr:row>
      <xdr:rowOff>0</xdr:rowOff>
    </xdr:to>
    <xdr:sp>
      <xdr:nvSpPr>
        <xdr:cNvPr id="24" name="TextBox 158"/>
        <xdr:cNvSpPr txBox="1">
          <a:spLocks noChangeArrowheads="1"/>
        </xdr:cNvSpPr>
      </xdr:nvSpPr>
      <xdr:spPr>
        <a:xfrm>
          <a:off x="3381375" y="73628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9 cm</a:t>
          </a:r>
        </a:p>
      </xdr:txBody>
    </xdr:sp>
    <xdr:clientData/>
  </xdr:twoCellAnchor>
  <xdr:twoCellAnchor>
    <xdr:from>
      <xdr:col>10</xdr:col>
      <xdr:colOff>323850</xdr:colOff>
      <xdr:row>34</xdr:row>
      <xdr:rowOff>0</xdr:rowOff>
    </xdr:from>
    <xdr:to>
      <xdr:col>12</xdr:col>
      <xdr:colOff>9525</xdr:colOff>
      <xdr:row>34</xdr:row>
      <xdr:rowOff>0</xdr:rowOff>
    </xdr:to>
    <xdr:sp>
      <xdr:nvSpPr>
        <xdr:cNvPr id="25" name="TextBox 159"/>
        <xdr:cNvSpPr txBox="1">
          <a:spLocks noChangeArrowheads="1"/>
        </xdr:cNvSpPr>
      </xdr:nvSpPr>
      <xdr:spPr>
        <a:xfrm>
          <a:off x="4381500" y="73628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15 cm</a:t>
          </a:r>
        </a:p>
      </xdr:txBody>
    </xdr:sp>
    <xdr:clientData/>
  </xdr:twoCellAnchor>
  <xdr:twoCellAnchor>
    <xdr:from>
      <xdr:col>8</xdr:col>
      <xdr:colOff>114300</xdr:colOff>
      <xdr:row>34</xdr:row>
      <xdr:rowOff>0</xdr:rowOff>
    </xdr:from>
    <xdr:to>
      <xdr:col>10</xdr:col>
      <xdr:colOff>76200</xdr:colOff>
      <xdr:row>34</xdr:row>
      <xdr:rowOff>0</xdr:rowOff>
    </xdr:to>
    <xdr:sp>
      <xdr:nvSpPr>
        <xdr:cNvPr id="26" name="TextBox 160"/>
        <xdr:cNvSpPr txBox="1">
          <a:spLocks noChangeArrowheads="1"/>
        </xdr:cNvSpPr>
      </xdr:nvSpPr>
      <xdr:spPr>
        <a:xfrm>
          <a:off x="3686175" y="73628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9 cm</a:t>
          </a:r>
        </a:p>
      </xdr:txBody>
    </xdr:sp>
    <xdr:clientData/>
  </xdr:twoCellAnchor>
  <xdr:twoCellAnchor>
    <xdr:from>
      <xdr:col>13</xdr:col>
      <xdr:colOff>171450</xdr:colOff>
      <xdr:row>25</xdr:row>
      <xdr:rowOff>9525</xdr:rowOff>
    </xdr:from>
    <xdr:to>
      <xdr:col>16</xdr:col>
      <xdr:colOff>85725</xdr:colOff>
      <xdr:row>32</xdr:row>
      <xdr:rowOff>152400</xdr:rowOff>
    </xdr:to>
    <xdr:sp>
      <xdr:nvSpPr>
        <xdr:cNvPr id="27" name="Rectangle 161"/>
        <xdr:cNvSpPr>
          <a:spLocks/>
        </xdr:cNvSpPr>
      </xdr:nvSpPr>
      <xdr:spPr>
        <a:xfrm>
          <a:off x="5534025" y="5467350"/>
          <a:ext cx="9144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26</xdr:row>
      <xdr:rowOff>9525</xdr:rowOff>
    </xdr:from>
    <xdr:to>
      <xdr:col>22</xdr:col>
      <xdr:colOff>104775</xdr:colOff>
      <xdr:row>31</xdr:row>
      <xdr:rowOff>66675</xdr:rowOff>
    </xdr:to>
    <xdr:sp>
      <xdr:nvSpPr>
        <xdr:cNvPr id="28" name="Rectangle 162"/>
        <xdr:cNvSpPr>
          <a:spLocks/>
        </xdr:cNvSpPr>
      </xdr:nvSpPr>
      <xdr:spPr>
        <a:xfrm>
          <a:off x="7486650" y="5676900"/>
          <a:ext cx="11049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209550</xdr:colOff>
      <xdr:row>24</xdr:row>
      <xdr:rowOff>19050</xdr:rowOff>
    </xdr:from>
    <xdr:ext cx="352425" cy="200025"/>
    <xdr:sp>
      <xdr:nvSpPr>
        <xdr:cNvPr id="29" name="TextBox 163"/>
        <xdr:cNvSpPr txBox="1">
          <a:spLocks noChangeArrowheads="1"/>
        </xdr:cNvSpPr>
      </xdr:nvSpPr>
      <xdr:spPr>
        <a:xfrm>
          <a:off x="5791200" y="52768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cm</a:t>
          </a:r>
        </a:p>
      </xdr:txBody>
    </xdr:sp>
    <xdr:clientData/>
  </xdr:oneCellAnchor>
  <xdr:oneCellAnchor>
    <xdr:from>
      <xdr:col>16</xdr:col>
      <xdr:colOff>104775</xdr:colOff>
      <xdr:row>27</xdr:row>
      <xdr:rowOff>133350</xdr:rowOff>
    </xdr:from>
    <xdr:ext cx="352425" cy="200025"/>
    <xdr:sp>
      <xdr:nvSpPr>
        <xdr:cNvPr id="30" name="TextBox 164"/>
        <xdr:cNvSpPr txBox="1">
          <a:spLocks noChangeArrowheads="1"/>
        </xdr:cNvSpPr>
      </xdr:nvSpPr>
      <xdr:spPr>
        <a:xfrm>
          <a:off x="6467475" y="6010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cm</a:t>
          </a:r>
        </a:p>
      </xdr:txBody>
    </xdr:sp>
    <xdr:clientData/>
  </xdr:oneCellAnchor>
  <xdr:oneCellAnchor>
    <xdr:from>
      <xdr:col>20</xdr:col>
      <xdr:colOff>133350</xdr:colOff>
      <xdr:row>31</xdr:row>
      <xdr:rowOff>104775</xdr:rowOff>
    </xdr:from>
    <xdr:ext cx="352425" cy="200025"/>
    <xdr:sp>
      <xdr:nvSpPr>
        <xdr:cNvPr id="31" name="TextBox 165"/>
        <xdr:cNvSpPr txBox="1">
          <a:spLocks noChangeArrowheads="1"/>
        </xdr:cNvSpPr>
      </xdr:nvSpPr>
      <xdr:spPr>
        <a:xfrm>
          <a:off x="7858125" y="68389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cm</a:t>
          </a:r>
        </a:p>
      </xdr:txBody>
    </xdr:sp>
    <xdr:clientData/>
  </xdr:oneCellAnchor>
  <xdr:twoCellAnchor>
    <xdr:from>
      <xdr:col>15</xdr:col>
      <xdr:colOff>114300</xdr:colOff>
      <xdr:row>35</xdr:row>
      <xdr:rowOff>180975</xdr:rowOff>
    </xdr:from>
    <xdr:to>
      <xdr:col>20</xdr:col>
      <xdr:colOff>57150</xdr:colOff>
      <xdr:row>47</xdr:row>
      <xdr:rowOff>95250</xdr:rowOff>
    </xdr:to>
    <xdr:grpSp>
      <xdr:nvGrpSpPr>
        <xdr:cNvPr id="32" name="Group 166"/>
        <xdr:cNvGrpSpPr>
          <a:grpSpLocks/>
        </xdr:cNvGrpSpPr>
      </xdr:nvGrpSpPr>
      <xdr:grpSpPr>
        <a:xfrm>
          <a:off x="6334125" y="7791450"/>
          <a:ext cx="1447800" cy="2286000"/>
          <a:chOff x="1392" y="1247"/>
          <a:chExt cx="912" cy="1393"/>
        </a:xfrm>
        <a:solidFill>
          <a:srgbClr val="FFFFFF"/>
        </a:solidFill>
      </xdr:grpSpPr>
      <xdr:sp>
        <xdr:nvSpPr>
          <xdr:cNvPr id="33" name="AutoShape 167"/>
          <xdr:cNvSpPr>
            <a:spLocks/>
          </xdr:cNvSpPr>
        </xdr:nvSpPr>
        <xdr:spPr>
          <a:xfrm>
            <a:off x="1392" y="1728"/>
            <a:ext cx="912" cy="91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168"/>
          <xdr:cNvSpPr>
            <a:spLocks/>
          </xdr:cNvSpPr>
        </xdr:nvSpPr>
        <xdr:spPr>
          <a:xfrm>
            <a:off x="1392" y="2186"/>
            <a:ext cx="91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169"/>
          <xdr:cNvSpPr>
            <a:spLocks/>
          </xdr:cNvSpPr>
        </xdr:nvSpPr>
        <xdr:spPr>
          <a:xfrm>
            <a:off x="1395" y="1248"/>
            <a:ext cx="909" cy="9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70"/>
          <xdr:cNvSpPr>
            <a:spLocks/>
          </xdr:cNvSpPr>
        </xdr:nvSpPr>
        <xdr:spPr>
          <a:xfrm>
            <a:off x="1398" y="2184"/>
            <a:ext cx="903" cy="0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171"/>
          <xdr:cNvSpPr>
            <a:spLocks/>
          </xdr:cNvSpPr>
        </xdr:nvSpPr>
        <xdr:spPr>
          <a:xfrm>
            <a:off x="1635" y="1488"/>
            <a:ext cx="423" cy="423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172"/>
          <xdr:cNvSpPr>
            <a:spLocks/>
          </xdr:cNvSpPr>
        </xdr:nvSpPr>
        <xdr:spPr>
          <a:xfrm>
            <a:off x="1635" y="1701"/>
            <a:ext cx="4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73"/>
          <xdr:cNvSpPr>
            <a:spLocks/>
          </xdr:cNvSpPr>
        </xdr:nvSpPr>
        <xdr:spPr>
          <a:xfrm>
            <a:off x="1635" y="1248"/>
            <a:ext cx="423" cy="45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174"/>
          <xdr:cNvSpPr>
            <a:spLocks/>
          </xdr:cNvSpPr>
        </xdr:nvSpPr>
        <xdr:spPr>
          <a:xfrm>
            <a:off x="1640" y="1700"/>
            <a:ext cx="414" cy="0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75"/>
          <xdr:cNvSpPr>
            <a:spLocks/>
          </xdr:cNvSpPr>
        </xdr:nvSpPr>
        <xdr:spPr>
          <a:xfrm>
            <a:off x="1641" y="1247"/>
            <a:ext cx="414" cy="0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40</xdr:row>
      <xdr:rowOff>9525</xdr:rowOff>
    </xdr:from>
    <xdr:to>
      <xdr:col>19</xdr:col>
      <xdr:colOff>171450</xdr:colOff>
      <xdr:row>40</xdr:row>
      <xdr:rowOff>9525</xdr:rowOff>
    </xdr:to>
    <xdr:sp>
      <xdr:nvSpPr>
        <xdr:cNvPr id="42" name="Line 176"/>
        <xdr:cNvSpPr>
          <a:spLocks/>
        </xdr:cNvSpPr>
      </xdr:nvSpPr>
      <xdr:spPr>
        <a:xfrm>
          <a:off x="6743700" y="8515350"/>
          <a:ext cx="6286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43</xdr:row>
      <xdr:rowOff>171450</xdr:rowOff>
    </xdr:from>
    <xdr:to>
      <xdr:col>20</xdr:col>
      <xdr:colOff>47625</xdr:colOff>
      <xdr:row>43</xdr:row>
      <xdr:rowOff>171450</xdr:rowOff>
    </xdr:to>
    <xdr:sp>
      <xdr:nvSpPr>
        <xdr:cNvPr id="43" name="Line 177"/>
        <xdr:cNvSpPr>
          <a:spLocks/>
        </xdr:cNvSpPr>
      </xdr:nvSpPr>
      <xdr:spPr>
        <a:xfrm>
          <a:off x="6334125" y="9296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43</xdr:row>
      <xdr:rowOff>171450</xdr:rowOff>
    </xdr:from>
    <xdr:to>
      <xdr:col>18</xdr:col>
      <xdr:colOff>428625</xdr:colOff>
      <xdr:row>46</xdr:row>
      <xdr:rowOff>180975</xdr:rowOff>
    </xdr:to>
    <xdr:sp>
      <xdr:nvSpPr>
        <xdr:cNvPr id="44" name="Line 178"/>
        <xdr:cNvSpPr>
          <a:spLocks/>
        </xdr:cNvSpPr>
      </xdr:nvSpPr>
      <xdr:spPr>
        <a:xfrm flipH="1">
          <a:off x="6677025" y="9296400"/>
          <a:ext cx="4000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40</xdr:row>
      <xdr:rowOff>19050</xdr:rowOff>
    </xdr:from>
    <xdr:to>
      <xdr:col>18</xdr:col>
      <xdr:colOff>409575</xdr:colOff>
      <xdr:row>41</xdr:row>
      <xdr:rowOff>66675</xdr:rowOff>
    </xdr:to>
    <xdr:sp>
      <xdr:nvSpPr>
        <xdr:cNvPr id="45" name="Line 179"/>
        <xdr:cNvSpPr>
          <a:spLocks/>
        </xdr:cNvSpPr>
      </xdr:nvSpPr>
      <xdr:spPr>
        <a:xfrm flipH="1">
          <a:off x="6848475" y="8524875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35</xdr:row>
      <xdr:rowOff>180975</xdr:rowOff>
    </xdr:from>
    <xdr:to>
      <xdr:col>18</xdr:col>
      <xdr:colOff>180975</xdr:colOff>
      <xdr:row>40</xdr:row>
      <xdr:rowOff>9525</xdr:rowOff>
    </xdr:to>
    <xdr:sp>
      <xdr:nvSpPr>
        <xdr:cNvPr id="46" name="Line 180"/>
        <xdr:cNvSpPr>
          <a:spLocks/>
        </xdr:cNvSpPr>
      </xdr:nvSpPr>
      <xdr:spPr>
        <a:xfrm>
          <a:off x="6829425" y="7791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35</xdr:row>
      <xdr:rowOff>190500</xdr:rowOff>
    </xdr:from>
    <xdr:to>
      <xdr:col>19</xdr:col>
      <xdr:colOff>85725</xdr:colOff>
      <xdr:row>40</xdr:row>
      <xdr:rowOff>19050</xdr:rowOff>
    </xdr:to>
    <xdr:sp>
      <xdr:nvSpPr>
        <xdr:cNvPr id="47" name="Line 181"/>
        <xdr:cNvSpPr>
          <a:spLocks/>
        </xdr:cNvSpPr>
      </xdr:nvSpPr>
      <xdr:spPr>
        <a:xfrm>
          <a:off x="7286625" y="78009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171450</xdr:rowOff>
    </xdr:from>
    <xdr:to>
      <xdr:col>20</xdr:col>
      <xdr:colOff>200025</xdr:colOff>
      <xdr:row>43</xdr:row>
      <xdr:rowOff>152400</xdr:rowOff>
    </xdr:to>
    <xdr:sp>
      <xdr:nvSpPr>
        <xdr:cNvPr id="48" name="Line 182"/>
        <xdr:cNvSpPr>
          <a:spLocks/>
        </xdr:cNvSpPr>
      </xdr:nvSpPr>
      <xdr:spPr>
        <a:xfrm>
          <a:off x="7924800" y="778192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43</xdr:row>
      <xdr:rowOff>57150</xdr:rowOff>
    </xdr:from>
    <xdr:to>
      <xdr:col>20</xdr:col>
      <xdr:colOff>57150</xdr:colOff>
      <xdr:row>43</xdr:row>
      <xdr:rowOff>57150</xdr:rowOff>
    </xdr:to>
    <xdr:sp>
      <xdr:nvSpPr>
        <xdr:cNvPr id="49" name="Line 183"/>
        <xdr:cNvSpPr>
          <a:spLocks/>
        </xdr:cNvSpPr>
      </xdr:nvSpPr>
      <xdr:spPr>
        <a:xfrm rot="5400000">
          <a:off x="6305550" y="91821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35</xdr:row>
      <xdr:rowOff>9525</xdr:rowOff>
    </xdr:from>
    <xdr:to>
      <xdr:col>18</xdr:col>
      <xdr:colOff>57150</xdr:colOff>
      <xdr:row>35</xdr:row>
      <xdr:rowOff>9525</xdr:rowOff>
    </xdr:to>
    <xdr:sp>
      <xdr:nvSpPr>
        <xdr:cNvPr id="50" name="Line 184"/>
        <xdr:cNvSpPr>
          <a:spLocks/>
        </xdr:cNvSpPr>
      </xdr:nvSpPr>
      <xdr:spPr>
        <a:xfrm rot="16200000">
          <a:off x="6343650" y="7620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19050</xdr:rowOff>
    </xdr:from>
    <xdr:to>
      <xdr:col>20</xdr:col>
      <xdr:colOff>47625</xdr:colOff>
      <xdr:row>35</xdr:row>
      <xdr:rowOff>19050</xdr:rowOff>
    </xdr:to>
    <xdr:sp>
      <xdr:nvSpPr>
        <xdr:cNvPr id="51" name="Line 186"/>
        <xdr:cNvSpPr>
          <a:spLocks/>
        </xdr:cNvSpPr>
      </xdr:nvSpPr>
      <xdr:spPr>
        <a:xfrm rot="16200000">
          <a:off x="7410450" y="7629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85725</xdr:colOff>
      <xdr:row>34</xdr:row>
      <xdr:rowOff>47625</xdr:rowOff>
    </xdr:from>
    <xdr:ext cx="419100" cy="200025"/>
    <xdr:sp>
      <xdr:nvSpPr>
        <xdr:cNvPr id="52" name="TextBox 187"/>
        <xdr:cNvSpPr txBox="1">
          <a:spLocks noChangeArrowheads="1"/>
        </xdr:cNvSpPr>
      </xdr:nvSpPr>
      <xdr:spPr>
        <a:xfrm>
          <a:off x="6305550" y="74104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oneCellAnchor>
    <xdr:from>
      <xdr:col>19</xdr:col>
      <xdr:colOff>219075</xdr:colOff>
      <xdr:row>34</xdr:row>
      <xdr:rowOff>57150</xdr:rowOff>
    </xdr:from>
    <xdr:ext cx="419100" cy="200025"/>
    <xdr:sp>
      <xdr:nvSpPr>
        <xdr:cNvPr id="53" name="TextBox 188"/>
        <xdr:cNvSpPr txBox="1">
          <a:spLocks noChangeArrowheads="1"/>
        </xdr:cNvSpPr>
      </xdr:nvSpPr>
      <xdr:spPr>
        <a:xfrm>
          <a:off x="7419975" y="74199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oneCellAnchor>
    <xdr:from>
      <xdr:col>19</xdr:col>
      <xdr:colOff>19050</xdr:colOff>
      <xdr:row>37</xdr:row>
      <xdr:rowOff>38100</xdr:rowOff>
    </xdr:from>
    <xdr:ext cx="419100" cy="200025"/>
    <xdr:sp>
      <xdr:nvSpPr>
        <xdr:cNvPr id="54" name="TextBox 189"/>
        <xdr:cNvSpPr txBox="1">
          <a:spLocks noChangeArrowheads="1"/>
        </xdr:cNvSpPr>
      </xdr:nvSpPr>
      <xdr:spPr>
        <a:xfrm>
          <a:off x="7219950" y="80486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oneCellAnchor>
    <xdr:from>
      <xdr:col>18</xdr:col>
      <xdr:colOff>76200</xdr:colOff>
      <xdr:row>37</xdr:row>
      <xdr:rowOff>57150</xdr:rowOff>
    </xdr:from>
    <xdr:ext cx="419100" cy="200025"/>
    <xdr:sp>
      <xdr:nvSpPr>
        <xdr:cNvPr id="55" name="TextBox 190"/>
        <xdr:cNvSpPr txBox="1">
          <a:spLocks noChangeArrowheads="1"/>
        </xdr:cNvSpPr>
      </xdr:nvSpPr>
      <xdr:spPr>
        <a:xfrm>
          <a:off x="6724650" y="80676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oneCellAnchor>
    <xdr:from>
      <xdr:col>18</xdr:col>
      <xdr:colOff>276225</xdr:colOff>
      <xdr:row>40</xdr:row>
      <xdr:rowOff>76200</xdr:rowOff>
    </xdr:from>
    <xdr:ext cx="419100" cy="200025"/>
    <xdr:sp>
      <xdr:nvSpPr>
        <xdr:cNvPr id="56" name="TextBox 191"/>
        <xdr:cNvSpPr txBox="1">
          <a:spLocks noChangeArrowheads="1"/>
        </xdr:cNvSpPr>
      </xdr:nvSpPr>
      <xdr:spPr>
        <a:xfrm>
          <a:off x="6924675" y="85820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oneCellAnchor>
    <xdr:from>
      <xdr:col>20</xdr:col>
      <xdr:colOff>247650</xdr:colOff>
      <xdr:row>39</xdr:row>
      <xdr:rowOff>0</xdr:rowOff>
    </xdr:from>
    <xdr:ext cx="419100" cy="200025"/>
    <xdr:sp>
      <xdr:nvSpPr>
        <xdr:cNvPr id="57" name="TextBox 192"/>
        <xdr:cNvSpPr txBox="1">
          <a:spLocks noChangeArrowheads="1"/>
        </xdr:cNvSpPr>
      </xdr:nvSpPr>
      <xdr:spPr>
        <a:xfrm>
          <a:off x="7972425" y="84105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 cm</a:t>
          </a:r>
        </a:p>
      </xdr:txBody>
    </xdr:sp>
    <xdr:clientData/>
  </xdr:oneCellAnchor>
  <xdr:oneCellAnchor>
    <xdr:from>
      <xdr:col>18</xdr:col>
      <xdr:colOff>190500</xdr:colOff>
      <xdr:row>42</xdr:row>
      <xdr:rowOff>66675</xdr:rowOff>
    </xdr:from>
    <xdr:ext cx="419100" cy="200025"/>
    <xdr:sp>
      <xdr:nvSpPr>
        <xdr:cNvPr id="58" name="TextBox 193"/>
        <xdr:cNvSpPr txBox="1">
          <a:spLocks noChangeArrowheads="1"/>
        </xdr:cNvSpPr>
      </xdr:nvSpPr>
      <xdr:spPr>
        <a:xfrm>
          <a:off x="6838950" y="89820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 cm</a:t>
          </a:r>
        </a:p>
      </xdr:txBody>
    </xdr:sp>
    <xdr:clientData/>
  </xdr:oneCellAnchor>
  <xdr:oneCellAnchor>
    <xdr:from>
      <xdr:col>18</xdr:col>
      <xdr:colOff>171450</xdr:colOff>
      <xdr:row>45</xdr:row>
      <xdr:rowOff>104775</xdr:rowOff>
    </xdr:from>
    <xdr:ext cx="419100" cy="200025"/>
    <xdr:sp>
      <xdr:nvSpPr>
        <xdr:cNvPr id="59" name="TextBox 194"/>
        <xdr:cNvSpPr txBox="1">
          <a:spLocks noChangeArrowheads="1"/>
        </xdr:cNvSpPr>
      </xdr:nvSpPr>
      <xdr:spPr>
        <a:xfrm>
          <a:off x="6819900" y="96393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 cm</a:t>
          </a:r>
        </a:p>
      </xdr:txBody>
    </xdr:sp>
    <xdr:clientData/>
  </xdr:oneCellAnchor>
  <xdr:twoCellAnchor>
    <xdr:from>
      <xdr:col>13</xdr:col>
      <xdr:colOff>66675</xdr:colOff>
      <xdr:row>16</xdr:row>
      <xdr:rowOff>95250</xdr:rowOff>
    </xdr:from>
    <xdr:to>
      <xdr:col>15</xdr:col>
      <xdr:colOff>57150</xdr:colOff>
      <xdr:row>20</xdr:row>
      <xdr:rowOff>180975</xdr:rowOff>
    </xdr:to>
    <xdr:sp>
      <xdr:nvSpPr>
        <xdr:cNvPr id="60" name="Oval 195"/>
        <xdr:cNvSpPr>
          <a:spLocks/>
        </xdr:cNvSpPr>
      </xdr:nvSpPr>
      <xdr:spPr>
        <a:xfrm>
          <a:off x="5429250" y="3629025"/>
          <a:ext cx="847725" cy="819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17</xdr:row>
      <xdr:rowOff>0</xdr:rowOff>
    </xdr:from>
    <xdr:to>
      <xdr:col>14</xdr:col>
      <xdr:colOff>552450</xdr:colOff>
      <xdr:row>18</xdr:row>
      <xdr:rowOff>95250</xdr:rowOff>
    </xdr:to>
    <xdr:sp>
      <xdr:nvSpPr>
        <xdr:cNvPr id="61" name="Line 196"/>
        <xdr:cNvSpPr>
          <a:spLocks/>
        </xdr:cNvSpPr>
      </xdr:nvSpPr>
      <xdr:spPr>
        <a:xfrm flipV="1">
          <a:off x="5867400" y="3733800"/>
          <a:ext cx="266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17</xdr:row>
      <xdr:rowOff>0</xdr:rowOff>
    </xdr:from>
    <xdr:to>
      <xdr:col>14</xdr:col>
      <xdr:colOff>438150</xdr:colOff>
      <xdr:row>18</xdr:row>
      <xdr:rowOff>57150</xdr:rowOff>
    </xdr:to>
    <xdr:sp>
      <xdr:nvSpPr>
        <xdr:cNvPr id="62" name="TextBox 197"/>
        <xdr:cNvSpPr txBox="1">
          <a:spLocks noChangeArrowheads="1"/>
        </xdr:cNvSpPr>
      </xdr:nvSpPr>
      <xdr:spPr>
        <a:xfrm>
          <a:off x="5886450" y="3733800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r</a:t>
          </a:r>
        </a:p>
      </xdr:txBody>
    </xdr:sp>
    <xdr:clientData/>
  </xdr:twoCellAnchor>
  <xdr:twoCellAnchor>
    <xdr:from>
      <xdr:col>13</xdr:col>
      <xdr:colOff>180975</xdr:colOff>
      <xdr:row>17</xdr:row>
      <xdr:rowOff>19050</xdr:rowOff>
    </xdr:from>
    <xdr:to>
      <xdr:col>14</xdr:col>
      <xdr:colOff>590550</xdr:colOff>
      <xdr:row>20</xdr:row>
      <xdr:rowOff>38100</xdr:rowOff>
    </xdr:to>
    <xdr:sp>
      <xdr:nvSpPr>
        <xdr:cNvPr id="63" name="Line 198"/>
        <xdr:cNvSpPr>
          <a:spLocks/>
        </xdr:cNvSpPr>
      </xdr:nvSpPr>
      <xdr:spPr>
        <a:xfrm>
          <a:off x="5543550" y="3752850"/>
          <a:ext cx="6286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17</xdr:row>
      <xdr:rowOff>104775</xdr:rowOff>
    </xdr:from>
    <xdr:to>
      <xdr:col>14</xdr:col>
      <xdr:colOff>114300</xdr:colOff>
      <xdr:row>18</xdr:row>
      <xdr:rowOff>161925</xdr:rowOff>
    </xdr:to>
    <xdr:sp>
      <xdr:nvSpPr>
        <xdr:cNvPr id="64" name="TextBox 199"/>
        <xdr:cNvSpPr txBox="1">
          <a:spLocks noChangeArrowheads="1"/>
        </xdr:cNvSpPr>
      </xdr:nvSpPr>
      <xdr:spPr>
        <a:xfrm>
          <a:off x="5562600" y="383857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d</a:t>
          </a:r>
        </a:p>
      </xdr:txBody>
    </xdr:sp>
    <xdr:clientData/>
  </xdr:twoCellAnchor>
  <xdr:twoCellAnchor>
    <xdr:from>
      <xdr:col>18</xdr:col>
      <xdr:colOff>85725</xdr:colOff>
      <xdr:row>40</xdr:row>
      <xdr:rowOff>0</xdr:rowOff>
    </xdr:from>
    <xdr:to>
      <xdr:col>19</xdr:col>
      <xdr:colOff>171450</xdr:colOff>
      <xdr:row>40</xdr:row>
      <xdr:rowOff>0</xdr:rowOff>
    </xdr:to>
    <xdr:sp>
      <xdr:nvSpPr>
        <xdr:cNvPr id="65" name="Line 203"/>
        <xdr:cNvSpPr>
          <a:spLocks/>
        </xdr:cNvSpPr>
      </xdr:nvSpPr>
      <xdr:spPr>
        <a:xfrm>
          <a:off x="6734175" y="8505825"/>
          <a:ext cx="6381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65</xdr:row>
      <xdr:rowOff>152400</xdr:rowOff>
    </xdr:from>
    <xdr:to>
      <xdr:col>20</xdr:col>
      <xdr:colOff>104775</xdr:colOff>
      <xdr:row>77</xdr:row>
      <xdr:rowOff>95250</xdr:rowOff>
    </xdr:to>
    <xdr:grpSp>
      <xdr:nvGrpSpPr>
        <xdr:cNvPr id="66" name="Group 204"/>
        <xdr:cNvGrpSpPr>
          <a:grpSpLocks/>
        </xdr:cNvGrpSpPr>
      </xdr:nvGrpSpPr>
      <xdr:grpSpPr>
        <a:xfrm>
          <a:off x="5534025" y="13839825"/>
          <a:ext cx="2295525" cy="2238375"/>
          <a:chOff x="810" y="3462"/>
          <a:chExt cx="1986" cy="2052"/>
        </a:xfrm>
        <a:solidFill>
          <a:srgbClr val="FFFFFF"/>
        </a:solidFill>
      </xdr:grpSpPr>
      <xdr:grpSp>
        <xdr:nvGrpSpPr>
          <xdr:cNvPr id="67" name="Group 205"/>
          <xdr:cNvGrpSpPr>
            <a:grpSpLocks/>
          </xdr:cNvGrpSpPr>
        </xdr:nvGrpSpPr>
        <xdr:grpSpPr>
          <a:xfrm>
            <a:off x="918" y="3528"/>
            <a:ext cx="1794" cy="1890"/>
            <a:chOff x="918" y="3528"/>
            <a:chExt cx="1794" cy="1890"/>
          </a:xfrm>
          <a:solidFill>
            <a:srgbClr val="FFFFFF"/>
          </a:solidFill>
        </xdr:grpSpPr>
        <xdr:grpSp>
          <xdr:nvGrpSpPr>
            <xdr:cNvPr id="68" name="Group 206"/>
            <xdr:cNvGrpSpPr>
              <a:grpSpLocks/>
            </xdr:cNvGrpSpPr>
          </xdr:nvGrpSpPr>
          <xdr:grpSpPr>
            <a:xfrm>
              <a:off x="924" y="3540"/>
              <a:ext cx="1788" cy="1878"/>
              <a:chOff x="924" y="3540"/>
              <a:chExt cx="1788" cy="1878"/>
            </a:xfrm>
            <a:solidFill>
              <a:srgbClr val="FFFFFF"/>
            </a:solidFill>
          </xdr:grpSpPr>
          <xdr:sp>
            <xdr:nvSpPr>
              <xdr:cNvPr id="69" name="AutoShape 207"/>
              <xdr:cNvSpPr>
                <a:spLocks/>
              </xdr:cNvSpPr>
            </xdr:nvSpPr>
            <xdr:spPr>
              <a:xfrm>
                <a:off x="1590" y="3540"/>
                <a:ext cx="450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" name="AutoShape 208"/>
              <xdr:cNvSpPr>
                <a:spLocks/>
              </xdr:cNvSpPr>
            </xdr:nvSpPr>
            <xdr:spPr>
              <a:xfrm>
                <a:off x="1374" y="4008"/>
                <a:ext cx="888" cy="936"/>
              </a:xfrm>
              <a:prstGeom prst="rect">
                <a:avLst/>
              </a:prstGeom>
              <a:solidFill>
                <a:srgbClr val="FFFF00">
                  <a:alpha val="50000"/>
                </a:srgbClr>
              </a:solidFill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" name="AutoShape 209"/>
              <xdr:cNvSpPr>
                <a:spLocks/>
              </xdr:cNvSpPr>
            </xdr:nvSpPr>
            <xdr:spPr>
              <a:xfrm>
                <a:off x="924" y="4242"/>
                <a:ext cx="0" cy="474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" name="AutoShape 210"/>
              <xdr:cNvSpPr>
                <a:spLocks/>
              </xdr:cNvSpPr>
            </xdr:nvSpPr>
            <xdr:spPr>
              <a:xfrm>
                <a:off x="2706" y="4242"/>
                <a:ext cx="0" cy="474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" name="AutoShape 211"/>
              <xdr:cNvSpPr>
                <a:spLocks/>
              </xdr:cNvSpPr>
            </xdr:nvSpPr>
            <xdr:spPr>
              <a:xfrm>
                <a:off x="1596" y="5418"/>
                <a:ext cx="444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" name="AutoShape 212"/>
              <xdr:cNvSpPr>
                <a:spLocks/>
              </xdr:cNvSpPr>
            </xdr:nvSpPr>
            <xdr:spPr>
              <a:xfrm>
                <a:off x="924" y="4716"/>
                <a:ext cx="672" cy="702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" name="AutoShape 213"/>
              <xdr:cNvSpPr>
                <a:spLocks/>
              </xdr:cNvSpPr>
            </xdr:nvSpPr>
            <xdr:spPr>
              <a:xfrm flipV="1">
                <a:off x="2040" y="4710"/>
                <a:ext cx="666" cy="70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6" name="AutoShape 214"/>
              <xdr:cNvSpPr>
                <a:spLocks/>
              </xdr:cNvSpPr>
            </xdr:nvSpPr>
            <xdr:spPr>
              <a:xfrm flipH="1" flipV="1">
                <a:off x="2040" y="3540"/>
                <a:ext cx="672" cy="70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AutoShape 215"/>
              <xdr:cNvSpPr>
                <a:spLocks/>
              </xdr:cNvSpPr>
            </xdr:nvSpPr>
            <xdr:spPr>
              <a:xfrm flipH="1">
                <a:off x="924" y="3540"/>
                <a:ext cx="666" cy="702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8" name="AutoShape 216"/>
            <xdr:cNvSpPr>
              <a:spLocks/>
            </xdr:cNvSpPr>
          </xdr:nvSpPr>
          <xdr:spPr>
            <a:xfrm>
              <a:off x="1818" y="3528"/>
              <a:ext cx="0" cy="4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217"/>
            <xdr:cNvSpPr>
              <a:spLocks/>
            </xdr:cNvSpPr>
          </xdr:nvSpPr>
          <xdr:spPr>
            <a:xfrm>
              <a:off x="1818" y="4944"/>
              <a:ext cx="0" cy="4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218"/>
            <xdr:cNvSpPr>
              <a:spLocks/>
            </xdr:cNvSpPr>
          </xdr:nvSpPr>
          <xdr:spPr>
            <a:xfrm>
              <a:off x="1596" y="3540"/>
              <a:ext cx="0" cy="4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219"/>
            <xdr:cNvSpPr>
              <a:spLocks/>
            </xdr:cNvSpPr>
          </xdr:nvSpPr>
          <xdr:spPr>
            <a:xfrm>
              <a:off x="1596" y="4938"/>
              <a:ext cx="0" cy="47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220"/>
            <xdr:cNvSpPr>
              <a:spLocks/>
            </xdr:cNvSpPr>
          </xdr:nvSpPr>
          <xdr:spPr>
            <a:xfrm>
              <a:off x="2040" y="3540"/>
              <a:ext cx="0" cy="4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221"/>
            <xdr:cNvSpPr>
              <a:spLocks/>
            </xdr:cNvSpPr>
          </xdr:nvSpPr>
          <xdr:spPr>
            <a:xfrm>
              <a:off x="2040" y="4944"/>
              <a:ext cx="0" cy="4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222"/>
            <xdr:cNvSpPr>
              <a:spLocks/>
            </xdr:cNvSpPr>
          </xdr:nvSpPr>
          <xdr:spPr>
            <a:xfrm>
              <a:off x="2268" y="3774"/>
              <a:ext cx="0" cy="14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223"/>
            <xdr:cNvSpPr>
              <a:spLocks/>
            </xdr:cNvSpPr>
          </xdr:nvSpPr>
          <xdr:spPr>
            <a:xfrm>
              <a:off x="1374" y="3768"/>
              <a:ext cx="0" cy="14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224"/>
            <xdr:cNvSpPr>
              <a:spLocks/>
            </xdr:cNvSpPr>
          </xdr:nvSpPr>
          <xdr:spPr>
            <a:xfrm>
              <a:off x="1146" y="4002"/>
              <a:ext cx="0" cy="9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225"/>
            <xdr:cNvSpPr>
              <a:spLocks/>
            </xdr:cNvSpPr>
          </xdr:nvSpPr>
          <xdr:spPr>
            <a:xfrm>
              <a:off x="2490" y="4014"/>
              <a:ext cx="0" cy="9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226"/>
            <xdr:cNvSpPr>
              <a:spLocks/>
            </xdr:cNvSpPr>
          </xdr:nvSpPr>
          <xdr:spPr>
            <a:xfrm>
              <a:off x="1374" y="3774"/>
              <a:ext cx="8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227"/>
            <xdr:cNvSpPr>
              <a:spLocks/>
            </xdr:cNvSpPr>
          </xdr:nvSpPr>
          <xdr:spPr>
            <a:xfrm>
              <a:off x="1374" y="5178"/>
              <a:ext cx="9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228"/>
            <xdr:cNvSpPr>
              <a:spLocks/>
            </xdr:cNvSpPr>
          </xdr:nvSpPr>
          <xdr:spPr>
            <a:xfrm>
              <a:off x="1146" y="4944"/>
              <a:ext cx="135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229"/>
            <xdr:cNvSpPr>
              <a:spLocks/>
            </xdr:cNvSpPr>
          </xdr:nvSpPr>
          <xdr:spPr>
            <a:xfrm>
              <a:off x="1146" y="4008"/>
              <a:ext cx="13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230"/>
            <xdr:cNvSpPr>
              <a:spLocks/>
            </xdr:cNvSpPr>
          </xdr:nvSpPr>
          <xdr:spPr>
            <a:xfrm>
              <a:off x="924" y="4248"/>
              <a:ext cx="45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231"/>
            <xdr:cNvSpPr>
              <a:spLocks/>
            </xdr:cNvSpPr>
          </xdr:nvSpPr>
          <xdr:spPr>
            <a:xfrm>
              <a:off x="918" y="4470"/>
              <a:ext cx="4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232"/>
            <xdr:cNvSpPr>
              <a:spLocks/>
            </xdr:cNvSpPr>
          </xdr:nvSpPr>
          <xdr:spPr>
            <a:xfrm>
              <a:off x="918" y="4722"/>
              <a:ext cx="45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233"/>
            <xdr:cNvSpPr>
              <a:spLocks/>
            </xdr:cNvSpPr>
          </xdr:nvSpPr>
          <xdr:spPr>
            <a:xfrm>
              <a:off x="2268" y="4242"/>
              <a:ext cx="4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234"/>
            <xdr:cNvSpPr>
              <a:spLocks/>
            </xdr:cNvSpPr>
          </xdr:nvSpPr>
          <xdr:spPr>
            <a:xfrm>
              <a:off x="2262" y="4476"/>
              <a:ext cx="45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235"/>
            <xdr:cNvSpPr>
              <a:spLocks/>
            </xdr:cNvSpPr>
          </xdr:nvSpPr>
          <xdr:spPr>
            <a:xfrm>
              <a:off x="2262" y="4716"/>
              <a:ext cx="44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8" name="AutoShape 236"/>
          <xdr:cNvSpPr>
            <a:spLocks/>
          </xdr:cNvSpPr>
        </xdr:nvSpPr>
        <xdr:spPr>
          <a:xfrm>
            <a:off x="1590" y="3462"/>
            <a:ext cx="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237"/>
          <xdr:cNvSpPr>
            <a:spLocks/>
          </xdr:cNvSpPr>
        </xdr:nvSpPr>
        <xdr:spPr>
          <a:xfrm>
            <a:off x="2070" y="3480"/>
            <a:ext cx="702" cy="6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238"/>
          <xdr:cNvSpPr>
            <a:spLocks/>
          </xdr:cNvSpPr>
        </xdr:nvSpPr>
        <xdr:spPr>
          <a:xfrm>
            <a:off x="2796" y="4248"/>
            <a:ext cx="0" cy="4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39"/>
          <xdr:cNvSpPr>
            <a:spLocks/>
          </xdr:cNvSpPr>
        </xdr:nvSpPr>
        <xdr:spPr>
          <a:xfrm>
            <a:off x="1596" y="5514"/>
            <a:ext cx="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240"/>
          <xdr:cNvSpPr>
            <a:spLocks/>
          </xdr:cNvSpPr>
        </xdr:nvSpPr>
        <xdr:spPr>
          <a:xfrm>
            <a:off x="810" y="4254"/>
            <a:ext cx="0" cy="4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241"/>
          <xdr:cNvSpPr>
            <a:spLocks/>
          </xdr:cNvSpPr>
        </xdr:nvSpPr>
        <xdr:spPr>
          <a:xfrm flipH="1">
            <a:off x="2082" y="4770"/>
            <a:ext cx="708" cy="7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</xdr:col>
      <xdr:colOff>38100</xdr:colOff>
      <xdr:row>65</xdr:row>
      <xdr:rowOff>0</xdr:rowOff>
    </xdr:from>
    <xdr:ext cx="352425" cy="200025"/>
    <xdr:sp>
      <xdr:nvSpPr>
        <xdr:cNvPr id="104" name="TextBox 242"/>
        <xdr:cNvSpPr txBox="1">
          <a:spLocks noChangeArrowheads="1"/>
        </xdr:cNvSpPr>
      </xdr:nvSpPr>
      <xdr:spPr>
        <a:xfrm>
          <a:off x="6543675" y="136874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cm</a:t>
          </a:r>
        </a:p>
      </xdr:txBody>
    </xdr:sp>
    <xdr:clientData/>
  </xdr:oneCellAnchor>
  <xdr:oneCellAnchor>
    <xdr:from>
      <xdr:col>12</xdr:col>
      <xdr:colOff>342900</xdr:colOff>
      <xdr:row>70</xdr:row>
      <xdr:rowOff>171450</xdr:rowOff>
    </xdr:from>
    <xdr:ext cx="352425" cy="200025"/>
    <xdr:sp>
      <xdr:nvSpPr>
        <xdr:cNvPr id="105" name="TextBox 243"/>
        <xdr:cNvSpPr txBox="1">
          <a:spLocks noChangeArrowheads="1"/>
        </xdr:cNvSpPr>
      </xdr:nvSpPr>
      <xdr:spPr>
        <a:xfrm>
          <a:off x="5210175" y="148685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cm</a:t>
          </a:r>
        </a:p>
      </xdr:txBody>
    </xdr:sp>
    <xdr:clientData/>
  </xdr:oneCellAnchor>
  <xdr:oneCellAnchor>
    <xdr:from>
      <xdr:col>17</xdr:col>
      <xdr:colOff>57150</xdr:colOff>
      <xdr:row>78</xdr:row>
      <xdr:rowOff>0</xdr:rowOff>
    </xdr:from>
    <xdr:ext cx="352425" cy="200025"/>
    <xdr:sp>
      <xdr:nvSpPr>
        <xdr:cNvPr id="106" name="TextBox 244"/>
        <xdr:cNvSpPr txBox="1">
          <a:spLocks noChangeArrowheads="1"/>
        </xdr:cNvSpPr>
      </xdr:nvSpPr>
      <xdr:spPr>
        <a:xfrm>
          <a:off x="6562725" y="160877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cm</a:t>
          </a:r>
        </a:p>
      </xdr:txBody>
    </xdr:sp>
    <xdr:clientData/>
  </xdr:oneCellAnchor>
  <xdr:oneCellAnchor>
    <xdr:from>
      <xdr:col>20</xdr:col>
      <xdr:colOff>123825</xdr:colOff>
      <xdr:row>70</xdr:row>
      <xdr:rowOff>152400</xdr:rowOff>
    </xdr:from>
    <xdr:ext cx="352425" cy="200025"/>
    <xdr:sp>
      <xdr:nvSpPr>
        <xdr:cNvPr id="107" name="TextBox 245"/>
        <xdr:cNvSpPr txBox="1">
          <a:spLocks noChangeArrowheads="1"/>
        </xdr:cNvSpPr>
      </xdr:nvSpPr>
      <xdr:spPr>
        <a:xfrm>
          <a:off x="7848600" y="148494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cm</a:t>
          </a:r>
        </a:p>
      </xdr:txBody>
    </xdr:sp>
    <xdr:clientData/>
  </xdr:oneCellAnchor>
  <xdr:oneCellAnchor>
    <xdr:from>
      <xdr:col>19</xdr:col>
      <xdr:colOff>276225</xdr:colOff>
      <xdr:row>74</xdr:row>
      <xdr:rowOff>161925</xdr:rowOff>
    </xdr:from>
    <xdr:ext cx="523875" cy="200025"/>
    <xdr:sp>
      <xdr:nvSpPr>
        <xdr:cNvPr id="108" name="TextBox 246"/>
        <xdr:cNvSpPr txBox="1">
          <a:spLocks noChangeArrowheads="1"/>
        </xdr:cNvSpPr>
      </xdr:nvSpPr>
      <xdr:spPr>
        <a:xfrm>
          <a:off x="7477125" y="1563052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4.24 cm</a:t>
          </a:r>
        </a:p>
      </xdr:txBody>
    </xdr:sp>
    <xdr:clientData/>
  </xdr:oneCellAnchor>
  <xdr:oneCellAnchor>
    <xdr:from>
      <xdr:col>19</xdr:col>
      <xdr:colOff>200025</xdr:colOff>
      <xdr:row>67</xdr:row>
      <xdr:rowOff>19050</xdr:rowOff>
    </xdr:from>
    <xdr:ext cx="523875" cy="200025"/>
    <xdr:sp>
      <xdr:nvSpPr>
        <xdr:cNvPr id="109" name="TextBox 247"/>
        <xdr:cNvSpPr txBox="1">
          <a:spLocks noChangeArrowheads="1"/>
        </xdr:cNvSpPr>
      </xdr:nvSpPr>
      <xdr:spPr>
        <a:xfrm>
          <a:off x="7400925" y="1410652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4.24 cm</a:t>
          </a:r>
        </a:p>
      </xdr:txBody>
    </xdr:sp>
    <xdr:clientData/>
  </xdr:oneCellAnchor>
  <xdr:twoCellAnchor>
    <xdr:from>
      <xdr:col>15</xdr:col>
      <xdr:colOff>9525</xdr:colOff>
      <xdr:row>69</xdr:row>
      <xdr:rowOff>66675</xdr:rowOff>
    </xdr:from>
    <xdr:to>
      <xdr:col>18</xdr:col>
      <xdr:colOff>514350</xdr:colOff>
      <xdr:row>69</xdr:row>
      <xdr:rowOff>66675</xdr:rowOff>
    </xdr:to>
    <xdr:sp>
      <xdr:nvSpPr>
        <xdr:cNvPr id="110" name="Line 248"/>
        <xdr:cNvSpPr>
          <a:spLocks/>
        </xdr:cNvSpPr>
      </xdr:nvSpPr>
      <xdr:spPr>
        <a:xfrm>
          <a:off x="6229350" y="14554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304800</xdr:colOff>
      <xdr:row>68</xdr:row>
      <xdr:rowOff>161925</xdr:rowOff>
    </xdr:from>
    <xdr:to>
      <xdr:col>18</xdr:col>
      <xdr:colOff>304800</xdr:colOff>
      <xdr:row>73</xdr:row>
      <xdr:rowOff>152400</xdr:rowOff>
    </xdr:to>
    <xdr:sp>
      <xdr:nvSpPr>
        <xdr:cNvPr id="111" name="Line 249"/>
        <xdr:cNvSpPr>
          <a:spLocks/>
        </xdr:cNvSpPr>
      </xdr:nvSpPr>
      <xdr:spPr>
        <a:xfrm>
          <a:off x="6953250" y="144494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114300</xdr:colOff>
      <xdr:row>69</xdr:row>
      <xdr:rowOff>76200</xdr:rowOff>
    </xdr:from>
    <xdr:ext cx="352425" cy="200025"/>
    <xdr:sp>
      <xdr:nvSpPr>
        <xdr:cNvPr id="112" name="TextBox 250"/>
        <xdr:cNvSpPr txBox="1">
          <a:spLocks noChangeArrowheads="1"/>
        </xdr:cNvSpPr>
      </xdr:nvSpPr>
      <xdr:spPr>
        <a:xfrm>
          <a:off x="6334125" y="145637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cm</a:t>
          </a:r>
        </a:p>
      </xdr:txBody>
    </xdr:sp>
    <xdr:clientData/>
  </xdr:oneCellAnchor>
  <xdr:oneCellAnchor>
    <xdr:from>
      <xdr:col>18</xdr:col>
      <xdr:colOff>171450</xdr:colOff>
      <xdr:row>70</xdr:row>
      <xdr:rowOff>209550</xdr:rowOff>
    </xdr:from>
    <xdr:ext cx="352425" cy="200025"/>
    <xdr:sp>
      <xdr:nvSpPr>
        <xdr:cNvPr id="113" name="TextBox 251"/>
        <xdr:cNvSpPr txBox="1">
          <a:spLocks noChangeArrowheads="1"/>
        </xdr:cNvSpPr>
      </xdr:nvSpPr>
      <xdr:spPr>
        <a:xfrm>
          <a:off x="6819900" y="149066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cm</a:t>
          </a:r>
        </a:p>
      </xdr:txBody>
    </xdr:sp>
    <xdr:clientData/>
  </xdr:oneCellAnchor>
  <xdr:twoCellAnchor>
    <xdr:from>
      <xdr:col>17</xdr:col>
      <xdr:colOff>133350</xdr:colOff>
      <xdr:row>91</xdr:row>
      <xdr:rowOff>123825</xdr:rowOff>
    </xdr:from>
    <xdr:to>
      <xdr:col>23</xdr:col>
      <xdr:colOff>38100</xdr:colOff>
      <xdr:row>96</xdr:row>
      <xdr:rowOff>180975</xdr:rowOff>
    </xdr:to>
    <xdr:sp>
      <xdr:nvSpPr>
        <xdr:cNvPr id="114" name="AutoShape 252"/>
        <xdr:cNvSpPr>
          <a:spLocks/>
        </xdr:cNvSpPr>
      </xdr:nvSpPr>
      <xdr:spPr>
        <a:xfrm>
          <a:off x="6638925" y="18945225"/>
          <a:ext cx="2209800" cy="10953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93</xdr:row>
      <xdr:rowOff>200025</xdr:rowOff>
    </xdr:from>
    <xdr:to>
      <xdr:col>19</xdr:col>
      <xdr:colOff>514350</xdr:colOff>
      <xdr:row>95</xdr:row>
      <xdr:rowOff>133350</xdr:rowOff>
    </xdr:to>
    <xdr:sp>
      <xdr:nvSpPr>
        <xdr:cNvPr id="115" name="AutoShape 253"/>
        <xdr:cNvSpPr>
          <a:spLocks/>
        </xdr:cNvSpPr>
      </xdr:nvSpPr>
      <xdr:spPr>
        <a:xfrm>
          <a:off x="6972300" y="19431000"/>
          <a:ext cx="742950" cy="352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96</xdr:row>
      <xdr:rowOff>85725</xdr:rowOff>
    </xdr:from>
    <xdr:to>
      <xdr:col>18</xdr:col>
      <xdr:colOff>66675</xdr:colOff>
      <xdr:row>96</xdr:row>
      <xdr:rowOff>180975</xdr:rowOff>
    </xdr:to>
    <xdr:sp>
      <xdr:nvSpPr>
        <xdr:cNvPr id="116" name="Rectangle 254"/>
        <xdr:cNvSpPr>
          <a:spLocks/>
        </xdr:cNvSpPr>
      </xdr:nvSpPr>
      <xdr:spPr>
        <a:xfrm>
          <a:off x="6638925" y="1994535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95</xdr:row>
      <xdr:rowOff>38100</xdr:rowOff>
    </xdr:from>
    <xdr:to>
      <xdr:col>18</xdr:col>
      <xdr:colOff>400050</xdr:colOff>
      <xdr:row>95</xdr:row>
      <xdr:rowOff>133350</xdr:rowOff>
    </xdr:to>
    <xdr:sp>
      <xdr:nvSpPr>
        <xdr:cNvPr id="117" name="Rectangle 255"/>
        <xdr:cNvSpPr>
          <a:spLocks/>
        </xdr:cNvSpPr>
      </xdr:nvSpPr>
      <xdr:spPr>
        <a:xfrm>
          <a:off x="6972300" y="19688175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91</xdr:row>
      <xdr:rowOff>123825</xdr:rowOff>
    </xdr:from>
    <xdr:to>
      <xdr:col>17</xdr:col>
      <xdr:colOff>38100</xdr:colOff>
      <xdr:row>96</xdr:row>
      <xdr:rowOff>180975</xdr:rowOff>
    </xdr:to>
    <xdr:sp>
      <xdr:nvSpPr>
        <xdr:cNvPr id="118" name="Line 257"/>
        <xdr:cNvSpPr>
          <a:spLocks/>
        </xdr:cNvSpPr>
      </xdr:nvSpPr>
      <xdr:spPr>
        <a:xfrm>
          <a:off x="6543675" y="189452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97</xdr:row>
      <xdr:rowOff>57150</xdr:rowOff>
    </xdr:from>
    <xdr:to>
      <xdr:col>23</xdr:col>
      <xdr:colOff>19050</xdr:colOff>
      <xdr:row>97</xdr:row>
      <xdr:rowOff>57150</xdr:rowOff>
    </xdr:to>
    <xdr:sp>
      <xdr:nvSpPr>
        <xdr:cNvPr id="119" name="Line 258"/>
        <xdr:cNvSpPr>
          <a:spLocks/>
        </xdr:cNvSpPr>
      </xdr:nvSpPr>
      <xdr:spPr>
        <a:xfrm rot="5400000">
          <a:off x="6638925" y="201263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247650</xdr:colOff>
      <xdr:row>97</xdr:row>
      <xdr:rowOff>85725</xdr:rowOff>
    </xdr:from>
    <xdr:ext cx="523875" cy="200025"/>
    <xdr:sp>
      <xdr:nvSpPr>
        <xdr:cNvPr id="120" name="TextBox 259"/>
        <xdr:cNvSpPr txBox="1">
          <a:spLocks noChangeArrowheads="1"/>
        </xdr:cNvSpPr>
      </xdr:nvSpPr>
      <xdr:spPr>
        <a:xfrm>
          <a:off x="7448550" y="20154900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14.4 cm</a:t>
          </a:r>
        </a:p>
      </xdr:txBody>
    </xdr:sp>
    <xdr:clientData/>
  </xdr:oneCellAnchor>
  <xdr:oneCellAnchor>
    <xdr:from>
      <xdr:col>14</xdr:col>
      <xdr:colOff>504825</xdr:colOff>
      <xdr:row>93</xdr:row>
      <xdr:rowOff>38100</xdr:rowOff>
    </xdr:from>
    <xdr:ext cx="419100" cy="200025"/>
    <xdr:sp>
      <xdr:nvSpPr>
        <xdr:cNvPr id="121" name="TextBox 260"/>
        <xdr:cNvSpPr txBox="1">
          <a:spLocks noChangeArrowheads="1"/>
        </xdr:cNvSpPr>
      </xdr:nvSpPr>
      <xdr:spPr>
        <a:xfrm>
          <a:off x="6086475" y="192690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oneCellAnchor>
    <xdr:from>
      <xdr:col>18</xdr:col>
      <xdr:colOff>19050</xdr:colOff>
      <xdr:row>94</xdr:row>
      <xdr:rowOff>95250</xdr:rowOff>
    </xdr:from>
    <xdr:ext cx="352425" cy="200025"/>
    <xdr:sp>
      <xdr:nvSpPr>
        <xdr:cNvPr id="122" name="TextBox 261"/>
        <xdr:cNvSpPr txBox="1">
          <a:spLocks noChangeArrowheads="1"/>
        </xdr:cNvSpPr>
      </xdr:nvSpPr>
      <xdr:spPr>
        <a:xfrm>
          <a:off x="6667500" y="195357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cm</a:t>
          </a:r>
        </a:p>
      </xdr:txBody>
    </xdr:sp>
    <xdr:clientData/>
  </xdr:oneCellAnchor>
  <xdr:oneCellAnchor>
    <xdr:from>
      <xdr:col>18</xdr:col>
      <xdr:colOff>428625</xdr:colOff>
      <xdr:row>95</xdr:row>
      <xdr:rowOff>133350</xdr:rowOff>
    </xdr:from>
    <xdr:ext cx="523875" cy="200025"/>
    <xdr:sp>
      <xdr:nvSpPr>
        <xdr:cNvPr id="123" name="TextBox 262"/>
        <xdr:cNvSpPr txBox="1">
          <a:spLocks noChangeArrowheads="1"/>
        </xdr:cNvSpPr>
      </xdr:nvSpPr>
      <xdr:spPr>
        <a:xfrm>
          <a:off x="7077075" y="1978342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5.76 cm</a:t>
          </a:r>
        </a:p>
      </xdr:txBody>
    </xdr:sp>
    <xdr:clientData/>
  </xdr:oneCellAnchor>
  <xdr:twoCellAnchor>
    <xdr:from>
      <xdr:col>14</xdr:col>
      <xdr:colOff>66675</xdr:colOff>
      <xdr:row>103</xdr:row>
      <xdr:rowOff>104775</xdr:rowOff>
    </xdr:from>
    <xdr:to>
      <xdr:col>22</xdr:col>
      <xdr:colOff>0</xdr:colOff>
      <xdr:row>110</xdr:row>
      <xdr:rowOff>190500</xdr:rowOff>
    </xdr:to>
    <xdr:grpSp>
      <xdr:nvGrpSpPr>
        <xdr:cNvPr id="124" name="Group 263"/>
        <xdr:cNvGrpSpPr>
          <a:grpSpLocks/>
        </xdr:cNvGrpSpPr>
      </xdr:nvGrpSpPr>
      <xdr:grpSpPr>
        <a:xfrm>
          <a:off x="5648325" y="21431250"/>
          <a:ext cx="2838450" cy="1533525"/>
          <a:chOff x="1482" y="1350"/>
          <a:chExt cx="1788" cy="966"/>
        </a:xfrm>
        <a:solidFill>
          <a:srgbClr val="FFFFFF"/>
        </a:solidFill>
      </xdr:grpSpPr>
      <xdr:sp>
        <xdr:nvSpPr>
          <xdr:cNvPr id="125" name="AutoShape 264"/>
          <xdr:cNvSpPr>
            <a:spLocks/>
          </xdr:cNvSpPr>
        </xdr:nvSpPr>
        <xdr:spPr>
          <a:xfrm>
            <a:off x="1638" y="1428"/>
            <a:ext cx="1566" cy="822"/>
          </a:xfrm>
          <a:prstGeom prst="rtTriangl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265"/>
          <xdr:cNvSpPr>
            <a:spLocks/>
          </xdr:cNvSpPr>
        </xdr:nvSpPr>
        <xdr:spPr>
          <a:xfrm>
            <a:off x="1644" y="1428"/>
            <a:ext cx="492" cy="8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266"/>
          <xdr:cNvSpPr>
            <a:spLocks/>
          </xdr:cNvSpPr>
        </xdr:nvSpPr>
        <xdr:spPr>
          <a:xfrm>
            <a:off x="1638" y="1428"/>
            <a:ext cx="1566" cy="82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267"/>
          <xdr:cNvSpPr>
            <a:spLocks/>
          </xdr:cNvSpPr>
        </xdr:nvSpPr>
        <xdr:spPr>
          <a:xfrm flipH="1">
            <a:off x="2136" y="2250"/>
            <a:ext cx="106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268"/>
          <xdr:cNvSpPr>
            <a:spLocks/>
          </xdr:cNvSpPr>
        </xdr:nvSpPr>
        <xdr:spPr>
          <a:xfrm>
            <a:off x="1638" y="1350"/>
            <a:ext cx="1632" cy="8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269"/>
          <xdr:cNvSpPr>
            <a:spLocks/>
          </xdr:cNvSpPr>
        </xdr:nvSpPr>
        <xdr:spPr>
          <a:xfrm>
            <a:off x="2142" y="2316"/>
            <a:ext cx="10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270"/>
          <xdr:cNvSpPr>
            <a:spLocks/>
          </xdr:cNvSpPr>
        </xdr:nvSpPr>
        <xdr:spPr>
          <a:xfrm>
            <a:off x="1482" y="1428"/>
            <a:ext cx="0" cy="8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271"/>
          <xdr:cNvSpPr>
            <a:spLocks/>
          </xdr:cNvSpPr>
        </xdr:nvSpPr>
        <xdr:spPr>
          <a:xfrm>
            <a:off x="1632" y="2184"/>
            <a:ext cx="60" cy="6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276225</xdr:colOff>
      <xdr:row>104</xdr:row>
      <xdr:rowOff>200025</xdr:rowOff>
    </xdr:from>
    <xdr:ext cx="457200" cy="200025"/>
    <xdr:sp>
      <xdr:nvSpPr>
        <xdr:cNvPr id="133" name="TextBox 272"/>
        <xdr:cNvSpPr txBox="1">
          <a:spLocks noChangeArrowheads="1"/>
        </xdr:cNvSpPr>
      </xdr:nvSpPr>
      <xdr:spPr>
        <a:xfrm>
          <a:off x="6924675" y="217265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10.8 m</a:t>
          </a:r>
        </a:p>
      </xdr:txBody>
    </xdr:sp>
    <xdr:clientData/>
  </xdr:oneCellAnchor>
  <xdr:oneCellAnchor>
    <xdr:from>
      <xdr:col>12</xdr:col>
      <xdr:colOff>381000</xdr:colOff>
      <xdr:row>106</xdr:row>
      <xdr:rowOff>133350</xdr:rowOff>
    </xdr:from>
    <xdr:ext cx="390525" cy="200025"/>
    <xdr:sp>
      <xdr:nvSpPr>
        <xdr:cNvPr id="134" name="TextBox 282"/>
        <xdr:cNvSpPr txBox="1">
          <a:spLocks noChangeArrowheads="1"/>
        </xdr:cNvSpPr>
      </xdr:nvSpPr>
      <xdr:spPr>
        <a:xfrm>
          <a:off x="5248275" y="2207895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4.1 m</a:t>
          </a:r>
        </a:p>
      </xdr:txBody>
    </xdr:sp>
    <xdr:clientData/>
  </xdr:oneCellAnchor>
  <xdr:oneCellAnchor>
    <xdr:from>
      <xdr:col>19</xdr:col>
      <xdr:colOff>161925</xdr:colOff>
      <xdr:row>111</xdr:row>
      <xdr:rowOff>9525</xdr:rowOff>
    </xdr:from>
    <xdr:ext cx="390525" cy="200025"/>
    <xdr:sp>
      <xdr:nvSpPr>
        <xdr:cNvPr id="135" name="TextBox 283"/>
        <xdr:cNvSpPr txBox="1">
          <a:spLocks noChangeArrowheads="1"/>
        </xdr:cNvSpPr>
      </xdr:nvSpPr>
      <xdr:spPr>
        <a:xfrm>
          <a:off x="7362825" y="2298382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8.2 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66675</xdr:rowOff>
    </xdr:from>
    <xdr:to>
      <xdr:col>13</xdr:col>
      <xdr:colOff>485775</xdr:colOff>
      <xdr:row>5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2114550" y="1076325"/>
          <a:ext cx="454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0</xdr:row>
      <xdr:rowOff>276225</xdr:rowOff>
    </xdr:from>
    <xdr:to>
      <xdr:col>13</xdr:col>
      <xdr:colOff>447675</xdr:colOff>
      <xdr:row>0</xdr:row>
      <xdr:rowOff>276225</xdr:rowOff>
    </xdr:to>
    <xdr:sp>
      <xdr:nvSpPr>
        <xdr:cNvPr id="2" name="AutoShape 6"/>
        <xdr:cNvSpPr>
          <a:spLocks/>
        </xdr:cNvSpPr>
      </xdr:nvSpPr>
      <xdr:spPr>
        <a:xfrm>
          <a:off x="2133600" y="276225"/>
          <a:ext cx="448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38100</xdr:rowOff>
    </xdr:from>
    <xdr:to>
      <xdr:col>0</xdr:col>
      <xdr:colOff>381000</xdr:colOff>
      <xdr:row>10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0972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38100</xdr:rowOff>
    </xdr:from>
    <xdr:to>
      <xdr:col>0</xdr:col>
      <xdr:colOff>381000</xdr:colOff>
      <xdr:row>24</xdr:row>
      <xdr:rowOff>142875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1010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34</xdr:row>
      <xdr:rowOff>38100</xdr:rowOff>
    </xdr:from>
    <xdr:to>
      <xdr:col>0</xdr:col>
      <xdr:colOff>381000</xdr:colOff>
      <xdr:row>35</xdr:row>
      <xdr:rowOff>142875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88657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57</xdr:row>
      <xdr:rowOff>38100</xdr:rowOff>
    </xdr:from>
    <xdr:to>
      <xdr:col>0</xdr:col>
      <xdr:colOff>381000</xdr:colOff>
      <xdr:row>58</xdr:row>
      <xdr:rowOff>142875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5633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87</xdr:row>
      <xdr:rowOff>38100</xdr:rowOff>
    </xdr:from>
    <xdr:to>
      <xdr:col>0</xdr:col>
      <xdr:colOff>381000</xdr:colOff>
      <xdr:row>88</xdr:row>
      <xdr:rowOff>142875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5452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ule%205%20Revision%20Units%20&amp;%20Conversions%20-%20Answ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Questions"/>
      <sheetName val="Past Paper Ques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442"/>
  <sheetViews>
    <sheetView tabSelected="1" zoomScaleSheetLayoutView="100" workbookViewId="0" topLeftCell="A40">
      <selection activeCell="H108" sqref="H108:I108"/>
    </sheetView>
  </sheetViews>
  <sheetFormatPr defaultColWidth="9.140625" defaultRowHeight="12.75"/>
  <cols>
    <col min="1" max="1" width="9.140625" style="13" customWidth="1"/>
    <col min="2" max="2" width="9.8515625" style="1" customWidth="1"/>
    <col min="3" max="3" width="6.421875" style="1" customWidth="1"/>
    <col min="4" max="4" width="4.57421875" style="1" customWidth="1"/>
    <col min="5" max="5" width="11.00390625" style="1" customWidth="1"/>
    <col min="6" max="6" width="4.421875" style="1" bestFit="1" customWidth="1"/>
    <col min="7" max="7" width="3.28125" style="1" customWidth="1"/>
    <col min="8" max="8" width="4.8515625" style="1" customWidth="1"/>
    <col min="9" max="9" width="5.140625" style="1" customWidth="1"/>
    <col min="10" max="10" width="2.140625" style="1" customWidth="1"/>
    <col min="11" max="11" width="8.8515625" style="1" customWidth="1"/>
    <col min="12" max="12" width="3.28125" style="1" customWidth="1"/>
    <col min="13" max="13" width="7.421875" style="1" customWidth="1"/>
    <col min="14" max="14" width="3.28125" style="1" customWidth="1"/>
    <col min="15" max="15" width="9.57421875" style="1" customWidth="1"/>
    <col min="16" max="18" width="2.140625" style="1" customWidth="1"/>
    <col min="19" max="19" width="8.28125" style="1" customWidth="1"/>
    <col min="20" max="20" width="7.8515625" style="1" customWidth="1"/>
    <col min="21" max="21" width="3.8515625" style="1" customWidth="1"/>
    <col min="22" max="22" width="7.57421875" style="1" customWidth="1"/>
    <col min="23" max="24" width="4.8515625" style="1" customWidth="1"/>
    <col min="25" max="25" width="2.7109375" style="1" bestFit="1" customWidth="1"/>
    <col min="26" max="27" width="1.8515625" style="1" bestFit="1" customWidth="1"/>
    <col min="28" max="28" width="9.00390625" style="1" customWidth="1"/>
    <col min="29" max="16384" width="9.140625" style="1" customWidth="1"/>
  </cols>
  <sheetData>
    <row r="1" spans="1:43" ht="27" thickTop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3"/>
      <c r="Y1" s="30"/>
      <c r="Z1" s="30"/>
      <c r="AA1" s="30"/>
      <c r="AB1" s="30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5.75">
      <c r="A2" s="8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77"/>
      <c r="Y2" s="30"/>
      <c r="Z2" s="30"/>
      <c r="AA2" s="30"/>
      <c r="AB2" s="30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2.75">
      <c r="A3" s="7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77"/>
      <c r="Y3" s="58"/>
      <c r="Z3" s="58"/>
      <c r="AA3" s="30"/>
      <c r="AB3" s="30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2.75">
      <c r="A4" s="7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77"/>
      <c r="Y4" s="58"/>
      <c r="Z4" s="58"/>
      <c r="AA4" s="30"/>
      <c r="AB4" s="30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2.75">
      <c r="A5" s="7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77"/>
      <c r="Y5" s="58"/>
      <c r="Z5" s="58"/>
      <c r="AA5" s="30"/>
      <c r="AB5" s="30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2.75">
      <c r="A6" s="7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77"/>
      <c r="Y6" s="58"/>
      <c r="Z6" s="58"/>
      <c r="AA6" s="30"/>
      <c r="AB6" s="30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5.75">
      <c r="A7" s="86"/>
      <c r="B7" s="27"/>
      <c r="C7" s="27"/>
      <c r="D7" s="27"/>
      <c r="E7" s="27"/>
      <c r="F7" s="27"/>
      <c r="G7" s="27"/>
      <c r="H7" s="27"/>
      <c r="I7" s="27"/>
      <c r="J7" s="27"/>
      <c r="K7" s="75"/>
      <c r="L7" s="27"/>
      <c r="M7" s="27"/>
      <c r="N7" s="76"/>
      <c r="O7" s="27"/>
      <c r="P7" s="27"/>
      <c r="Q7" s="27"/>
      <c r="R7" s="27"/>
      <c r="S7" s="27"/>
      <c r="T7" s="27"/>
      <c r="U7" s="27"/>
      <c r="V7" s="27"/>
      <c r="W7" s="27"/>
      <c r="X7" s="87"/>
      <c r="Y7" s="58"/>
      <c r="Z7" s="58"/>
      <c r="AA7" s="30"/>
      <c r="AB7" s="30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9.5" thickBot="1">
      <c r="A8" s="78" t="s">
        <v>0</v>
      </c>
      <c r="B8" s="79"/>
      <c r="C8" s="80"/>
      <c r="D8" s="80"/>
      <c r="E8" s="80"/>
      <c r="F8" s="27"/>
      <c r="G8" s="27"/>
      <c r="H8" s="27" t="s">
        <v>21</v>
      </c>
      <c r="I8" s="27"/>
      <c r="J8" s="27"/>
      <c r="K8" s="75"/>
      <c r="L8" s="75"/>
      <c r="M8" s="75"/>
      <c r="N8" s="76"/>
      <c r="O8" s="27"/>
      <c r="P8" s="27"/>
      <c r="Q8" s="174"/>
      <c r="R8" s="137" t="s">
        <v>25</v>
      </c>
      <c r="S8" s="27" t="s">
        <v>24</v>
      </c>
      <c r="T8" s="75"/>
      <c r="U8" s="75"/>
      <c r="V8" s="75"/>
      <c r="W8" s="27"/>
      <c r="X8" s="87"/>
      <c r="Y8" s="58"/>
      <c r="Z8" s="58"/>
      <c r="AA8" s="30"/>
      <c r="AB8" s="30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20.25" thickBot="1" thickTop="1">
      <c r="A9" s="78"/>
      <c r="B9" s="81"/>
      <c r="C9" s="12"/>
      <c r="D9" s="12"/>
      <c r="E9" s="12"/>
      <c r="F9" s="27"/>
      <c r="G9" s="27"/>
      <c r="H9" s="125"/>
      <c r="I9" s="63"/>
      <c r="J9" s="27"/>
      <c r="K9" s="27"/>
      <c r="L9" s="27"/>
      <c r="M9" s="27"/>
      <c r="N9" s="27"/>
      <c r="O9" s="27"/>
      <c r="P9" s="27"/>
      <c r="Q9" s="27"/>
      <c r="R9" s="27"/>
      <c r="S9" s="125"/>
      <c r="T9" s="27"/>
      <c r="U9" s="27"/>
      <c r="V9" s="27"/>
      <c r="W9" s="27"/>
      <c r="X9" s="87"/>
      <c r="Y9" s="58"/>
      <c r="Z9" s="58"/>
      <c r="AA9" s="30"/>
      <c r="AB9" s="30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24" customHeight="1" thickBot="1" thickTop="1">
      <c r="A10" s="136" t="s">
        <v>2</v>
      </c>
      <c r="B10" s="12"/>
      <c r="C10" s="12"/>
      <c r="D10" s="83"/>
      <c r="E10" s="61">
        <f>Y113/18</f>
        <v>0</v>
      </c>
      <c r="F10" s="27"/>
      <c r="G10" s="27"/>
      <c r="H10" s="126"/>
      <c r="I10" s="63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87"/>
      <c r="Y10" s="58"/>
      <c r="Z10" s="58"/>
      <c r="AA10" s="30"/>
      <c r="AB10" s="30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7.25" thickBot="1" thickTop="1">
      <c r="A11" s="82"/>
      <c r="B11" s="12"/>
      <c r="C11" s="12"/>
      <c r="D11" s="12"/>
      <c r="E11" s="12"/>
      <c r="F11" s="128"/>
      <c r="G11" s="128"/>
      <c r="H11" s="27" t="s">
        <v>22</v>
      </c>
      <c r="I11" s="129"/>
      <c r="J11" s="27"/>
      <c r="K11" s="27"/>
      <c r="L11" s="27"/>
      <c r="M11" s="27"/>
      <c r="N11" s="75"/>
      <c r="O11" s="27"/>
      <c r="P11" s="60"/>
      <c r="Q11" s="174"/>
      <c r="R11" s="137" t="s">
        <v>25</v>
      </c>
      <c r="S11" s="27" t="s">
        <v>26</v>
      </c>
      <c r="T11" s="75"/>
      <c r="U11" s="27"/>
      <c r="V11" s="27"/>
      <c r="W11" s="27"/>
      <c r="X11" s="87"/>
      <c r="Y11" s="58"/>
      <c r="Z11" s="58"/>
      <c r="AA11" s="30"/>
      <c r="AB11" s="30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24" customHeight="1" thickBot="1" thickTop="1">
      <c r="A12" s="136" t="s">
        <v>1</v>
      </c>
      <c r="B12" s="12"/>
      <c r="C12" s="12"/>
      <c r="D12" s="12"/>
      <c r="E12" s="61">
        <f>'[1]Past Paper Questions'!N115/17</f>
        <v>0</v>
      </c>
      <c r="F12" s="27"/>
      <c r="G12" s="27"/>
      <c r="H12" s="126"/>
      <c r="I12" s="63"/>
      <c r="J12" s="27"/>
      <c r="K12" s="27"/>
      <c r="L12" s="27"/>
      <c r="M12" s="27"/>
      <c r="N12" s="27"/>
      <c r="O12" s="27"/>
      <c r="P12" s="27"/>
      <c r="Q12" s="27"/>
      <c r="R12" s="27"/>
      <c r="S12" s="125"/>
      <c r="T12" s="27"/>
      <c r="U12" s="27"/>
      <c r="V12" s="27"/>
      <c r="W12" s="27"/>
      <c r="X12" s="87"/>
      <c r="Y12" s="58"/>
      <c r="Z12" s="58"/>
      <c r="AA12" s="30"/>
      <c r="AB12" s="30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6.5" thickTop="1">
      <c r="A13" s="82"/>
      <c r="B13" s="27"/>
      <c r="C13" s="27"/>
      <c r="D13" s="27"/>
      <c r="E13" s="127"/>
      <c r="F13" s="27"/>
      <c r="G13" s="27"/>
      <c r="H13" s="126"/>
      <c r="I13" s="6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87"/>
      <c r="Y13" s="58"/>
      <c r="Z13" s="58"/>
      <c r="AA13" s="30"/>
      <c r="AB13" s="30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5.75">
      <c r="A14" s="104"/>
      <c r="B14" s="27"/>
      <c r="C14" s="27"/>
      <c r="D14" s="27"/>
      <c r="E14" s="27"/>
      <c r="F14" s="65"/>
      <c r="G14" s="65"/>
      <c r="H14" s="27" t="s">
        <v>23</v>
      </c>
      <c r="I14" s="63"/>
      <c r="J14" s="27"/>
      <c r="K14" s="130"/>
      <c r="L14" s="27"/>
      <c r="M14" s="27"/>
      <c r="N14" s="27"/>
      <c r="O14" s="27"/>
      <c r="P14" s="27"/>
      <c r="Q14" s="174"/>
      <c r="R14" s="174"/>
      <c r="S14" s="27"/>
      <c r="T14" s="75"/>
      <c r="U14" s="27"/>
      <c r="V14" s="27"/>
      <c r="W14" s="27"/>
      <c r="X14" s="87"/>
      <c r="Y14" s="58"/>
      <c r="Z14" s="58"/>
      <c r="AA14" s="30"/>
      <c r="AB14" s="30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5.75">
      <c r="A15" s="8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125"/>
      <c r="T15" s="27"/>
      <c r="U15" s="27"/>
      <c r="V15" s="27"/>
      <c r="W15" s="27"/>
      <c r="X15" s="87"/>
      <c r="Y15" s="58"/>
      <c r="Z15" s="58"/>
      <c r="AA15" s="30"/>
      <c r="AB15" s="30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5.75">
      <c r="A16" s="8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87"/>
      <c r="Y16" s="58"/>
      <c r="Z16" s="58"/>
      <c r="AA16" s="30"/>
      <c r="AB16" s="30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ht="15.75">
      <c r="A17" s="15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87"/>
      <c r="Y17" s="58"/>
      <c r="Z17" s="58"/>
      <c r="AA17" s="30"/>
      <c r="AB17" s="30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5.75">
      <c r="A18" s="82"/>
      <c r="B18" s="27"/>
      <c r="C18" s="27"/>
      <c r="D18" s="27"/>
      <c r="E18" s="27"/>
      <c r="F18" s="27"/>
      <c r="G18" s="27"/>
      <c r="H18" s="27" t="s">
        <v>35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174"/>
      <c r="T18" s="27"/>
      <c r="U18" s="27"/>
      <c r="V18" s="27"/>
      <c r="W18" s="27"/>
      <c r="X18" s="87"/>
      <c r="Y18" s="58"/>
      <c r="Z18" s="58"/>
      <c r="AA18" s="30"/>
      <c r="AB18" s="30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ht="15.75">
      <c r="A19" s="8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87"/>
      <c r="Y19" s="58"/>
      <c r="Z19" s="58"/>
      <c r="AA19" s="30"/>
      <c r="AB19" s="30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0.5" customHeight="1">
      <c r="A20" s="8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87"/>
      <c r="Y20" s="58"/>
      <c r="Z20" s="58"/>
      <c r="AA20" s="30"/>
      <c r="AB20" s="30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5.75">
      <c r="A21" s="82"/>
      <c r="B21" s="27"/>
      <c r="C21" s="27"/>
      <c r="D21" s="27"/>
      <c r="E21" s="27"/>
      <c r="F21" s="27"/>
      <c r="G21" s="27"/>
      <c r="H21" s="27" t="s">
        <v>36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174"/>
      <c r="T21" s="27" t="s">
        <v>37</v>
      </c>
      <c r="U21" s="174"/>
      <c r="V21" s="27"/>
      <c r="W21" s="27"/>
      <c r="X21" s="87"/>
      <c r="Y21" s="58"/>
      <c r="Z21" s="58"/>
      <c r="AA21" s="30"/>
      <c r="AB21" s="30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5.75">
      <c r="A22" s="8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87"/>
      <c r="Y22" s="58"/>
      <c r="Z22" s="58"/>
      <c r="AA22" s="30"/>
      <c r="AB22" s="30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30.75" customHeight="1">
      <c r="A23" s="84" t="s">
        <v>20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3"/>
      <c r="Q23" s="133"/>
      <c r="R23" s="133"/>
      <c r="S23" s="133"/>
      <c r="T23" s="133"/>
      <c r="U23" s="133"/>
      <c r="V23" s="133"/>
      <c r="W23" s="133"/>
      <c r="X23" s="155"/>
      <c r="Y23" s="58"/>
      <c r="Z23" s="58"/>
      <c r="AA23" s="30"/>
      <c r="AB23" s="30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5.75">
      <c r="A24" s="8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87"/>
      <c r="Y24" s="169"/>
      <c r="Z24" s="58"/>
      <c r="AA24" s="30"/>
      <c r="AB24" s="30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ht="15.75">
      <c r="A25" s="85" t="s">
        <v>3</v>
      </c>
      <c r="B25" s="27" t="s">
        <v>27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87"/>
      <c r="Y25" s="58"/>
      <c r="Z25" s="58"/>
      <c r="AA25" s="30"/>
      <c r="AB25" s="30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ht="16.5" thickBot="1">
      <c r="A26" s="175"/>
      <c r="B26" s="176"/>
      <c r="C26" s="27"/>
      <c r="D26" s="138"/>
      <c r="E26" s="102"/>
      <c r="F26" s="88"/>
      <c r="G26" s="176"/>
      <c r="H26" s="139"/>
      <c r="I26" s="99"/>
      <c r="J26" s="65"/>
      <c r="K26" s="65"/>
      <c r="L26" s="99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87"/>
      <c r="Y26" s="58"/>
      <c r="Z26" s="58"/>
      <c r="AA26" s="30"/>
      <c r="AB26" s="30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16.5" thickBot="1">
      <c r="A27" s="140"/>
      <c r="B27" s="65" t="s">
        <v>32</v>
      </c>
      <c r="C27" s="27"/>
      <c r="D27" s="138"/>
      <c r="E27" s="102"/>
      <c r="F27" s="88"/>
      <c r="G27" s="176"/>
      <c r="H27" s="148"/>
      <c r="I27" s="149"/>
      <c r="J27" s="177" t="s">
        <v>4</v>
      </c>
      <c r="K27" s="118"/>
      <c r="L27" s="143" t="str">
        <f>IF(H27&lt;0.01," ",IF(H27=20,"Y","N"))</f>
        <v> 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87"/>
      <c r="Y27" s="35">
        <f>IF(L27="Y",1,0)</f>
        <v>0</v>
      </c>
      <c r="Z27" s="58"/>
      <c r="AA27" s="30"/>
      <c r="AB27" s="30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6.5" thickBot="1">
      <c r="A28" s="140"/>
      <c r="B28" s="65"/>
      <c r="C28" s="27"/>
      <c r="D28" s="138"/>
      <c r="E28" s="102"/>
      <c r="F28" s="174"/>
      <c r="G28" s="176"/>
      <c r="H28" s="139"/>
      <c r="I28" s="99"/>
      <c r="J28" s="65"/>
      <c r="K28" s="65"/>
      <c r="L28" s="99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87"/>
      <c r="Y28" s="58"/>
      <c r="Z28" s="58"/>
      <c r="AA28" s="30"/>
      <c r="AB28" s="30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ht="19.5" thickBot="1">
      <c r="A29" s="140"/>
      <c r="B29" s="65" t="s">
        <v>31</v>
      </c>
      <c r="C29" s="27"/>
      <c r="D29" s="138"/>
      <c r="E29" s="102"/>
      <c r="F29" s="88"/>
      <c r="G29" s="176"/>
      <c r="H29" s="148"/>
      <c r="I29" s="149"/>
      <c r="J29" s="177" t="s">
        <v>18</v>
      </c>
      <c r="K29" s="118"/>
      <c r="L29" s="143" t="str">
        <f>IF(H29&lt;0.01," ",IF(H29=24,"Y","N"))</f>
        <v> </v>
      </c>
      <c r="M29" s="88"/>
      <c r="N29" s="27"/>
      <c r="O29" s="23"/>
      <c r="P29" s="27"/>
      <c r="Q29" s="75"/>
      <c r="R29" s="27"/>
      <c r="S29" s="27"/>
      <c r="T29" s="88"/>
      <c r="U29" s="27"/>
      <c r="V29" s="27"/>
      <c r="W29" s="27"/>
      <c r="X29" s="66"/>
      <c r="Y29" s="35">
        <f>IF(L29="Y",1,0)</f>
        <v>0</v>
      </c>
      <c r="Z29" s="35"/>
      <c r="AA29" s="35"/>
      <c r="AB29" s="30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ht="15.75">
      <c r="A30" s="140"/>
      <c r="B30" s="65"/>
      <c r="C30" s="27"/>
      <c r="D30" s="138"/>
      <c r="E30" s="102"/>
      <c r="F30" s="88"/>
      <c r="G30" s="176"/>
      <c r="H30" s="139"/>
      <c r="I30" s="99"/>
      <c r="J30" s="65"/>
      <c r="K30" s="65"/>
      <c r="L30" s="99"/>
      <c r="M30" s="88"/>
      <c r="N30" s="27"/>
      <c r="O30" s="27"/>
      <c r="P30" s="27"/>
      <c r="Q30" s="75"/>
      <c r="R30" s="27"/>
      <c r="S30" s="27"/>
      <c r="T30" s="88"/>
      <c r="U30" s="27"/>
      <c r="V30" s="27"/>
      <c r="W30" s="27"/>
      <c r="X30" s="89"/>
      <c r="Y30" s="58"/>
      <c r="Z30" s="58"/>
      <c r="AA30" s="58"/>
      <c r="AB30" s="30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ht="15.75">
      <c r="A31" s="85" t="s">
        <v>8</v>
      </c>
      <c r="B31" s="27" t="s">
        <v>28</v>
      </c>
      <c r="C31" s="27"/>
      <c r="D31" s="138"/>
      <c r="E31" s="102"/>
      <c r="F31" s="88"/>
      <c r="G31" s="176"/>
      <c r="H31" s="139"/>
      <c r="I31" s="99"/>
      <c r="J31" s="65"/>
      <c r="K31" s="65"/>
      <c r="L31" s="99"/>
      <c r="M31" s="88"/>
      <c r="N31" s="27"/>
      <c r="O31" s="27"/>
      <c r="P31" s="27"/>
      <c r="Q31" s="75"/>
      <c r="R31" s="27"/>
      <c r="S31" s="27"/>
      <c r="T31" s="88"/>
      <c r="U31" s="27"/>
      <c r="V31" s="27"/>
      <c r="W31" s="27"/>
      <c r="X31" s="89"/>
      <c r="Y31" s="58"/>
      <c r="Z31" s="58"/>
      <c r="AA31" s="58"/>
      <c r="AB31" s="30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6.5" thickBot="1">
      <c r="A32" s="85"/>
      <c r="B32" s="27"/>
      <c r="C32" s="27"/>
      <c r="D32" s="138"/>
      <c r="E32" s="102"/>
      <c r="F32" s="88"/>
      <c r="G32" s="176"/>
      <c r="H32" s="139"/>
      <c r="I32" s="99"/>
      <c r="J32" s="65"/>
      <c r="K32" s="65"/>
      <c r="L32" s="99"/>
      <c r="M32" s="88"/>
      <c r="N32" s="27"/>
      <c r="O32" s="27"/>
      <c r="P32" s="27"/>
      <c r="Q32" s="75"/>
      <c r="R32" s="27"/>
      <c r="S32" s="27"/>
      <c r="T32" s="88"/>
      <c r="U32" s="27"/>
      <c r="V32" s="27"/>
      <c r="W32" s="27"/>
      <c r="X32" s="89"/>
      <c r="Y32" s="58"/>
      <c r="Z32" s="58"/>
      <c r="AA32" s="58"/>
      <c r="AB32" s="30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ht="16.5" thickBot="1">
      <c r="A33" s="140"/>
      <c r="B33" s="65" t="s">
        <v>33</v>
      </c>
      <c r="C33" s="27"/>
      <c r="D33" s="138"/>
      <c r="E33" s="102"/>
      <c r="F33" s="88"/>
      <c r="G33" s="176"/>
      <c r="H33" s="148"/>
      <c r="I33" s="149"/>
      <c r="J33" s="177" t="s">
        <v>4</v>
      </c>
      <c r="K33" s="118"/>
      <c r="L33" s="143" t="str">
        <f>IF(H33&lt;0.01," ",IF(H33=20,"Y","N"))</f>
        <v> </v>
      </c>
      <c r="M33" s="88"/>
      <c r="N33" s="27"/>
      <c r="O33" s="23"/>
      <c r="P33" s="27"/>
      <c r="Q33" s="75"/>
      <c r="R33" s="27"/>
      <c r="S33" s="27"/>
      <c r="T33" s="88"/>
      <c r="U33" s="27"/>
      <c r="V33" s="27"/>
      <c r="W33" s="27"/>
      <c r="X33" s="66"/>
      <c r="Y33" s="35">
        <f>IF(L33="Y",1,0)</f>
        <v>0</v>
      </c>
      <c r="Z33" s="35"/>
      <c r="AA33" s="35"/>
      <c r="AB33" s="30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ht="16.5" thickBot="1">
      <c r="A34" s="144"/>
      <c r="B34" s="65"/>
      <c r="C34" s="27"/>
      <c r="D34" s="138"/>
      <c r="E34" s="102"/>
      <c r="F34" s="88"/>
      <c r="G34" s="176"/>
      <c r="H34" s="139"/>
      <c r="I34" s="178"/>
      <c r="J34" s="145"/>
      <c r="K34" s="118"/>
      <c r="L34" s="170"/>
      <c r="M34" s="27"/>
      <c r="N34" s="27"/>
      <c r="O34" s="27"/>
      <c r="P34" s="27"/>
      <c r="Q34" s="75"/>
      <c r="R34" s="27"/>
      <c r="S34" s="27"/>
      <c r="T34" s="88"/>
      <c r="U34" s="27"/>
      <c r="V34" s="27"/>
      <c r="W34" s="27"/>
      <c r="X34" s="87"/>
      <c r="Y34" s="58"/>
      <c r="Z34" s="58"/>
      <c r="AA34" s="58"/>
      <c r="AB34" s="30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9.5" thickBot="1">
      <c r="A35" s="140"/>
      <c r="B35" s="65" t="s">
        <v>34</v>
      </c>
      <c r="C35" s="27"/>
      <c r="D35" s="27"/>
      <c r="E35" s="27"/>
      <c r="F35" s="27"/>
      <c r="G35" s="176"/>
      <c r="H35" s="146"/>
      <c r="I35" s="147"/>
      <c r="J35" s="177" t="s">
        <v>18</v>
      </c>
      <c r="K35" s="118"/>
      <c r="L35" s="143" t="str">
        <f>IF(H35&lt;0.01," ",IF(H35=25,"Y","N"))</f>
        <v> </v>
      </c>
      <c r="M35" s="27"/>
      <c r="N35" s="91"/>
      <c r="O35" s="23"/>
      <c r="P35" s="36"/>
      <c r="Q35" s="75"/>
      <c r="R35" s="27"/>
      <c r="S35" s="27"/>
      <c r="T35" s="88"/>
      <c r="U35" s="27"/>
      <c r="V35" s="88"/>
      <c r="W35" s="27"/>
      <c r="X35" s="66"/>
      <c r="Y35" s="35">
        <f>IF(L35="Y",1,0)</f>
        <v>0</v>
      </c>
      <c r="Z35" s="35"/>
      <c r="AA35" s="35"/>
      <c r="AB35" s="30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15.75">
      <c r="A36" s="85"/>
      <c r="B36" s="65"/>
      <c r="C36" s="92"/>
      <c r="D36" s="88"/>
      <c r="E36" s="90"/>
      <c r="F36" s="23"/>
      <c r="G36" s="90"/>
      <c r="H36" s="93"/>
      <c r="I36" s="90"/>
      <c r="J36" s="23"/>
      <c r="K36" s="88"/>
      <c r="L36" s="92"/>
      <c r="M36" s="27"/>
      <c r="N36" s="91"/>
      <c r="O36" s="90"/>
      <c r="P36" s="36"/>
      <c r="Q36" s="75"/>
      <c r="R36" s="27"/>
      <c r="S36" s="27"/>
      <c r="T36" s="88"/>
      <c r="U36" s="27"/>
      <c r="V36" s="27"/>
      <c r="W36" s="27"/>
      <c r="X36" s="87"/>
      <c r="Y36" s="35"/>
      <c r="Z36" s="58"/>
      <c r="AA36" s="58"/>
      <c r="AB36" s="30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ht="15.75">
      <c r="A37" s="85" t="s">
        <v>9</v>
      </c>
      <c r="B37" s="65" t="s">
        <v>38</v>
      </c>
      <c r="C37" s="88"/>
      <c r="D37" s="88"/>
      <c r="E37" s="23"/>
      <c r="F37" s="94"/>
      <c r="G37" s="90"/>
      <c r="H37" s="93"/>
      <c r="I37" s="90"/>
      <c r="J37" s="23"/>
      <c r="K37" s="88"/>
      <c r="L37" s="88"/>
      <c r="M37" s="27"/>
      <c r="N37" s="90"/>
      <c r="O37" s="23"/>
      <c r="P37" s="36"/>
      <c r="Q37" s="75"/>
      <c r="R37" s="27"/>
      <c r="S37" s="27"/>
      <c r="T37" s="88"/>
      <c r="U37" s="27"/>
      <c r="V37" s="27"/>
      <c r="W37" s="27"/>
      <c r="X37" s="66"/>
      <c r="Y37" s="35"/>
      <c r="Z37" s="35"/>
      <c r="AA37" s="35"/>
      <c r="AB37" s="30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15.75">
      <c r="A38" s="85"/>
      <c r="B38" s="65"/>
      <c r="C38" s="88"/>
      <c r="D38" s="88"/>
      <c r="E38" s="90"/>
      <c r="F38" s="94"/>
      <c r="G38" s="90"/>
      <c r="H38" s="93"/>
      <c r="I38" s="90"/>
      <c r="J38" s="23"/>
      <c r="K38" s="88"/>
      <c r="L38" s="88"/>
      <c r="M38" s="27"/>
      <c r="N38" s="90"/>
      <c r="O38" s="90"/>
      <c r="P38" s="36"/>
      <c r="Q38" s="75"/>
      <c r="R38" s="27"/>
      <c r="S38" s="27"/>
      <c r="T38" s="88"/>
      <c r="U38" s="27"/>
      <c r="V38" s="27"/>
      <c r="W38" s="27"/>
      <c r="X38" s="87"/>
      <c r="Y38" s="35"/>
      <c r="Z38" s="58"/>
      <c r="AA38" s="58"/>
      <c r="AB38" s="30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.75">
      <c r="A39" s="85"/>
      <c r="B39" s="65" t="s">
        <v>39</v>
      </c>
      <c r="C39" s="88"/>
      <c r="D39" s="88"/>
      <c r="E39" s="23"/>
      <c r="F39" s="60"/>
      <c r="G39" s="27"/>
      <c r="H39" s="65"/>
      <c r="I39" s="27"/>
      <c r="J39" s="27"/>
      <c r="K39" s="88"/>
      <c r="L39" s="27"/>
      <c r="M39" s="27"/>
      <c r="N39" s="27"/>
      <c r="O39" s="23"/>
      <c r="P39" s="36"/>
      <c r="Q39" s="75"/>
      <c r="R39" s="27"/>
      <c r="S39" s="27"/>
      <c r="T39" s="88"/>
      <c r="U39" s="27"/>
      <c r="V39" s="27"/>
      <c r="W39" s="27"/>
      <c r="X39" s="66"/>
      <c r="Y39" s="35"/>
      <c r="Z39" s="35"/>
      <c r="AA39" s="35"/>
      <c r="AB39" s="30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ht="7.5" customHeight="1">
      <c r="A40" s="85"/>
      <c r="B40" s="65"/>
      <c r="C40" s="88"/>
      <c r="D40" s="88"/>
      <c r="E40" s="27"/>
      <c r="F40" s="60"/>
      <c r="G40" s="27"/>
      <c r="H40" s="65"/>
      <c r="I40" s="27"/>
      <c r="J40" s="27"/>
      <c r="K40" s="88"/>
      <c r="L40" s="27"/>
      <c r="M40" s="27"/>
      <c r="N40" s="27"/>
      <c r="O40" s="27"/>
      <c r="P40" s="36"/>
      <c r="Q40" s="75"/>
      <c r="R40" s="27"/>
      <c r="S40" s="27"/>
      <c r="T40" s="88"/>
      <c r="U40" s="27"/>
      <c r="V40" s="27"/>
      <c r="W40" s="27"/>
      <c r="X40" s="87"/>
      <c r="Y40" s="58"/>
      <c r="Z40" s="58"/>
      <c r="AA40" s="58"/>
      <c r="AB40" s="30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15.75">
      <c r="A41" s="85" t="s">
        <v>5</v>
      </c>
      <c r="B41" s="65" t="s">
        <v>40</v>
      </c>
      <c r="C41" s="88"/>
      <c r="D41" s="88"/>
      <c r="E41" s="23"/>
      <c r="F41" s="60"/>
      <c r="G41" s="90"/>
      <c r="H41" s="93"/>
      <c r="I41" s="90"/>
      <c r="J41" s="23"/>
      <c r="K41" s="88"/>
      <c r="L41" s="88"/>
      <c r="M41" s="27"/>
      <c r="N41" s="95"/>
      <c r="O41" s="23"/>
      <c r="P41" s="36"/>
      <c r="Q41" s="75"/>
      <c r="R41" s="27"/>
      <c r="S41" s="27"/>
      <c r="T41" s="88"/>
      <c r="U41" s="27"/>
      <c r="V41" s="27"/>
      <c r="W41" s="27"/>
      <c r="X41" s="66"/>
      <c r="Y41" s="35"/>
      <c r="Z41" s="35"/>
      <c r="AA41" s="35"/>
      <c r="AB41" s="30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6.5" thickBot="1">
      <c r="A42" s="86"/>
      <c r="B42" s="96"/>
      <c r="C42" s="88"/>
      <c r="D42" s="88"/>
      <c r="E42" s="90"/>
      <c r="F42" s="90"/>
      <c r="G42" s="90"/>
      <c r="H42" s="139" t="s">
        <v>42</v>
      </c>
      <c r="I42" s="99"/>
      <c r="J42" s="65"/>
      <c r="K42" s="65"/>
      <c r="L42" s="99"/>
      <c r="M42" s="27"/>
      <c r="N42" s="90"/>
      <c r="O42" s="23"/>
      <c r="P42" s="36"/>
      <c r="Q42" s="27"/>
      <c r="R42" s="27"/>
      <c r="S42" s="27"/>
      <c r="T42" s="27"/>
      <c r="U42" s="27"/>
      <c r="V42" s="27"/>
      <c r="W42" s="27"/>
      <c r="X42" s="87"/>
      <c r="Y42" s="35"/>
      <c r="Z42" s="58"/>
      <c r="AA42" s="58"/>
      <c r="AB42" s="30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ht="16.5" thickBot="1">
      <c r="A43" s="85"/>
      <c r="B43" s="27"/>
      <c r="C43" s="27"/>
      <c r="D43" s="27"/>
      <c r="E43" s="27"/>
      <c r="F43" s="27"/>
      <c r="G43" s="27"/>
      <c r="H43" s="150"/>
      <c r="I43" s="151"/>
      <c r="J43" s="177" t="s">
        <v>4</v>
      </c>
      <c r="K43" s="118"/>
      <c r="L43" s="143" t="str">
        <f>IF(H43&lt;0.01," ",IF(H43=214.25,"Y","N"))</f>
        <v> </v>
      </c>
      <c r="M43" s="27"/>
      <c r="N43" s="27"/>
      <c r="O43" s="27"/>
      <c r="P43" s="36"/>
      <c r="Q43" s="27"/>
      <c r="R43" s="27"/>
      <c r="S43" s="27"/>
      <c r="T43" s="27"/>
      <c r="U43" s="27"/>
      <c r="V43" s="27"/>
      <c r="W43" s="27"/>
      <c r="X43" s="87"/>
      <c r="Y43" s="35">
        <f>IF(L43="Y",1,0)</f>
        <v>0</v>
      </c>
      <c r="Z43" s="58"/>
      <c r="AA43" s="58"/>
      <c r="AB43" s="30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ht="15.75">
      <c r="A44" s="85" t="s">
        <v>6</v>
      </c>
      <c r="B44" s="65" t="s">
        <v>41</v>
      </c>
      <c r="C44" s="88"/>
      <c r="D44" s="88"/>
      <c r="E44" s="23"/>
      <c r="F44" s="60"/>
      <c r="G44" s="90"/>
      <c r="H44" s="93"/>
      <c r="I44" s="90"/>
      <c r="J44" s="23"/>
      <c r="K44" s="88"/>
      <c r="L44" s="88"/>
      <c r="M44" s="27"/>
      <c r="N44" s="27"/>
      <c r="O44" s="27"/>
      <c r="P44" s="36"/>
      <c r="Q44" s="27"/>
      <c r="R44" s="27"/>
      <c r="S44" s="27"/>
      <c r="T44" s="27"/>
      <c r="U44" s="27"/>
      <c r="V44" s="27"/>
      <c r="W44" s="27"/>
      <c r="X44" s="87"/>
      <c r="Y44" s="58"/>
      <c r="Z44" s="58"/>
      <c r="AA44" s="58"/>
      <c r="AB44" s="30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ht="16.5" thickBot="1">
      <c r="A45" s="86"/>
      <c r="B45" s="96"/>
      <c r="C45" s="88"/>
      <c r="D45" s="88"/>
      <c r="E45" s="90"/>
      <c r="F45" s="90"/>
      <c r="G45" s="90"/>
      <c r="H45" s="139" t="s">
        <v>43</v>
      </c>
      <c r="I45" s="99"/>
      <c r="J45" s="65"/>
      <c r="K45" s="65"/>
      <c r="L45" s="99"/>
      <c r="M45" s="27"/>
      <c r="N45" s="27"/>
      <c r="O45" s="27"/>
      <c r="P45" s="36"/>
      <c r="Q45" s="27"/>
      <c r="R45" s="27"/>
      <c r="S45" s="27"/>
      <c r="T45" s="27"/>
      <c r="U45" s="27"/>
      <c r="V45" s="27"/>
      <c r="W45" s="27"/>
      <c r="X45" s="87"/>
      <c r="Y45" s="35"/>
      <c r="Z45" s="58"/>
      <c r="AA45" s="58"/>
      <c r="AB45" s="30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9.5" thickBot="1">
      <c r="A46" s="85"/>
      <c r="B46" s="27"/>
      <c r="C46" s="27"/>
      <c r="D46" s="27"/>
      <c r="E46" s="27"/>
      <c r="F46" s="27"/>
      <c r="G46" s="27"/>
      <c r="H46" s="148"/>
      <c r="I46" s="149"/>
      <c r="J46" s="177" t="s">
        <v>18</v>
      </c>
      <c r="K46" s="118"/>
      <c r="L46" s="143" t="str">
        <f>IF(H46&lt;0.01," ",IF(H46=1871,"Y","N"))</f>
        <v> </v>
      </c>
      <c r="M46" s="27"/>
      <c r="N46" s="27"/>
      <c r="O46" s="27"/>
      <c r="P46" s="36"/>
      <c r="Q46" s="27"/>
      <c r="R46" s="27"/>
      <c r="S46" s="27"/>
      <c r="T46" s="27"/>
      <c r="U46" s="27"/>
      <c r="V46" s="27"/>
      <c r="W46" s="27"/>
      <c r="X46" s="87"/>
      <c r="Y46" s="35">
        <f>IF(L46="Y",1,0)</f>
        <v>0</v>
      </c>
      <c r="Z46" s="58"/>
      <c r="AA46" s="58"/>
      <c r="AB46" s="30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5.75">
      <c r="A47" s="85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36"/>
      <c r="Q47" s="27"/>
      <c r="R47" s="27"/>
      <c r="S47" s="27"/>
      <c r="T47" s="27"/>
      <c r="U47" s="27"/>
      <c r="V47" s="27"/>
      <c r="W47" s="27"/>
      <c r="X47" s="87"/>
      <c r="Y47" s="58"/>
      <c r="Z47" s="58"/>
      <c r="AA47" s="58"/>
      <c r="AB47" s="30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5.75">
      <c r="A48" s="86"/>
      <c r="B48" s="27"/>
      <c r="C48" s="27"/>
      <c r="D48" s="27"/>
      <c r="E48" s="27"/>
      <c r="F48" s="27"/>
      <c r="G48" s="88"/>
      <c r="H48" s="27"/>
      <c r="I48" s="27"/>
      <c r="J48" s="27"/>
      <c r="K48" s="27"/>
      <c r="L48" s="27"/>
      <c r="M48" s="27"/>
      <c r="N48" s="27"/>
      <c r="O48" s="27"/>
      <c r="P48" s="36"/>
      <c r="Q48" s="27"/>
      <c r="R48" s="27"/>
      <c r="S48" s="27"/>
      <c r="T48" s="27"/>
      <c r="U48" s="27"/>
      <c r="V48" s="27"/>
      <c r="W48" s="27"/>
      <c r="X48" s="87"/>
      <c r="Y48" s="58"/>
      <c r="Z48" s="58"/>
      <c r="AA48" s="58"/>
      <c r="AB48" s="30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5.75">
      <c r="A49" s="85"/>
      <c r="B49" s="27"/>
      <c r="C49" s="27"/>
      <c r="D49" s="97"/>
      <c r="E49" s="27"/>
      <c r="F49" s="88"/>
      <c r="G49" s="88"/>
      <c r="H49" s="88"/>
      <c r="I49" s="27"/>
      <c r="J49" s="27"/>
      <c r="K49" s="27"/>
      <c r="L49" s="23"/>
      <c r="M49" s="27"/>
      <c r="N49" s="60"/>
      <c r="O49" s="27"/>
      <c r="P49" s="27"/>
      <c r="Q49" s="27"/>
      <c r="R49" s="27"/>
      <c r="S49" s="27"/>
      <c r="T49" s="88"/>
      <c r="U49" s="88"/>
      <c r="V49" s="88"/>
      <c r="W49" s="27"/>
      <c r="X49" s="66"/>
      <c r="Y49" s="35"/>
      <c r="Z49" s="35"/>
      <c r="AA49" s="58"/>
      <c r="AB49" s="30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ht="15.75">
      <c r="A50" s="85" t="s">
        <v>10</v>
      </c>
      <c r="B50" s="27" t="s">
        <v>44</v>
      </c>
      <c r="C50" s="27"/>
      <c r="D50" s="27"/>
      <c r="E50" s="27"/>
      <c r="F50" s="88"/>
      <c r="G50" s="88"/>
      <c r="H50" s="88"/>
      <c r="I50" s="27"/>
      <c r="J50" s="27"/>
      <c r="K50" s="27"/>
      <c r="L50" s="27"/>
      <c r="M50" s="27"/>
      <c r="N50" s="27"/>
      <c r="O50" s="27"/>
      <c r="P50" s="36"/>
      <c r="Q50" s="27"/>
      <c r="R50" s="27"/>
      <c r="S50" s="27"/>
      <c r="T50" s="27"/>
      <c r="U50" s="27"/>
      <c r="V50" s="27"/>
      <c r="W50" s="27"/>
      <c r="X50" s="87"/>
      <c r="Y50" s="58"/>
      <c r="Z50" s="58"/>
      <c r="AA50" s="58"/>
      <c r="AB50" s="30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ht="15.75" customHeight="1">
      <c r="A51" s="85"/>
      <c r="B51" s="27"/>
      <c r="C51" s="27"/>
      <c r="D51" s="27"/>
      <c r="E51" s="27"/>
      <c r="F51" s="88"/>
      <c r="G51" s="88"/>
      <c r="H51" s="88"/>
      <c r="I51" s="27"/>
      <c r="J51" s="27"/>
      <c r="K51" s="27"/>
      <c r="L51" s="23"/>
      <c r="M51" s="27"/>
      <c r="N51" s="60"/>
      <c r="O51" s="27"/>
      <c r="P51" s="36"/>
      <c r="Q51" s="27"/>
      <c r="R51" s="27"/>
      <c r="S51" s="27"/>
      <c r="T51" s="88"/>
      <c r="U51" s="88"/>
      <c r="V51" s="88"/>
      <c r="W51" s="27"/>
      <c r="X51" s="66"/>
      <c r="Y51" s="35"/>
      <c r="Z51" s="35"/>
      <c r="AA51" s="58"/>
      <c r="AB51" s="30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5.75">
      <c r="A52" s="85" t="s">
        <v>5</v>
      </c>
      <c r="B52" s="65" t="s">
        <v>45</v>
      </c>
      <c r="C52" s="88"/>
      <c r="D52" s="88"/>
      <c r="E52" s="23"/>
      <c r="F52" s="60"/>
      <c r="G52" s="90"/>
      <c r="H52" s="93"/>
      <c r="I52" s="90"/>
      <c r="J52" s="23"/>
      <c r="K52" s="88"/>
      <c r="L52" s="88"/>
      <c r="M52" s="27"/>
      <c r="N52" s="27"/>
      <c r="O52" s="27"/>
      <c r="P52" s="36"/>
      <c r="Q52" s="27"/>
      <c r="R52" s="27"/>
      <c r="S52" s="27"/>
      <c r="T52" s="27"/>
      <c r="U52" s="27"/>
      <c r="V52" s="27"/>
      <c r="W52" s="27"/>
      <c r="X52" s="87"/>
      <c r="Y52" s="35"/>
      <c r="Z52" s="58"/>
      <c r="AA52" s="58"/>
      <c r="AB52" s="30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5.75" customHeight="1" thickBot="1">
      <c r="A53" s="86"/>
      <c r="B53" s="96"/>
      <c r="C53" s="88"/>
      <c r="D53" s="88"/>
      <c r="E53" s="90"/>
      <c r="F53" s="90"/>
      <c r="G53" s="90"/>
      <c r="H53" s="139"/>
      <c r="I53" s="99"/>
      <c r="J53" s="65"/>
      <c r="K53" s="65"/>
      <c r="L53" s="99"/>
      <c r="M53" s="88"/>
      <c r="N53" s="23"/>
      <c r="O53" s="27"/>
      <c r="P53" s="36"/>
      <c r="Q53" s="27"/>
      <c r="R53" s="27"/>
      <c r="S53" s="27"/>
      <c r="T53" s="27"/>
      <c r="U53" s="27"/>
      <c r="V53" s="27"/>
      <c r="W53" s="27"/>
      <c r="X53" s="87"/>
      <c r="Y53" s="58"/>
      <c r="Z53" s="58"/>
      <c r="AA53" s="58"/>
      <c r="AB53" s="30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9.5" thickBot="1">
      <c r="A54" s="85"/>
      <c r="B54" s="27"/>
      <c r="C54" s="27"/>
      <c r="D54" s="27"/>
      <c r="E54" s="27"/>
      <c r="F54" s="27"/>
      <c r="G54" s="27"/>
      <c r="H54" s="148"/>
      <c r="I54" s="149"/>
      <c r="J54" s="177" t="s">
        <v>19</v>
      </c>
      <c r="K54" s="118"/>
      <c r="L54" s="143" t="str">
        <f>IF(H54&lt;0.01," ",IF(H54=288,"Y","N"))</f>
        <v> </v>
      </c>
      <c r="M54" s="88"/>
      <c r="N54" s="23"/>
      <c r="O54" s="27"/>
      <c r="P54" s="36"/>
      <c r="Q54" s="27"/>
      <c r="R54" s="27"/>
      <c r="S54" s="27"/>
      <c r="T54" s="27"/>
      <c r="U54" s="27"/>
      <c r="V54" s="27"/>
      <c r="W54" s="27"/>
      <c r="X54" s="87"/>
      <c r="Y54" s="35">
        <f>IF(L54="Y",1,0)</f>
        <v>0</v>
      </c>
      <c r="Z54" s="58"/>
      <c r="AA54" s="58"/>
      <c r="AB54" s="30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5.75">
      <c r="A55" s="85" t="s">
        <v>6</v>
      </c>
      <c r="B55" s="65" t="s">
        <v>46</v>
      </c>
      <c r="C55" s="88"/>
      <c r="D55" s="88"/>
      <c r="E55" s="23"/>
      <c r="F55" s="60"/>
      <c r="G55" s="90"/>
      <c r="H55" s="93"/>
      <c r="I55" s="90"/>
      <c r="J55" s="23"/>
      <c r="K55" s="88"/>
      <c r="L55" s="88"/>
      <c r="M55" s="88"/>
      <c r="N55" s="23"/>
      <c r="O55" s="27"/>
      <c r="P55" s="36"/>
      <c r="Q55" s="27"/>
      <c r="R55" s="27"/>
      <c r="S55" s="27"/>
      <c r="T55" s="27"/>
      <c r="U55" s="27"/>
      <c r="V55" s="27"/>
      <c r="W55" s="27"/>
      <c r="X55" s="87"/>
      <c r="Y55" s="58"/>
      <c r="Z55" s="58"/>
      <c r="AA55" s="58"/>
      <c r="AB55" s="30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6.5" thickBot="1">
      <c r="A56" s="86"/>
      <c r="B56" s="96"/>
      <c r="C56" s="88"/>
      <c r="D56" s="88"/>
      <c r="E56" s="90"/>
      <c r="F56" s="90"/>
      <c r="G56" s="90"/>
      <c r="H56" s="139"/>
      <c r="I56" s="99"/>
      <c r="J56" s="65"/>
      <c r="K56" s="65"/>
      <c r="L56" s="99"/>
      <c r="M56" s="88"/>
      <c r="N56" s="27"/>
      <c r="O56" s="27"/>
      <c r="P56" s="36"/>
      <c r="Q56" s="27"/>
      <c r="R56" s="27"/>
      <c r="S56" s="27"/>
      <c r="T56" s="27"/>
      <c r="U56" s="27"/>
      <c r="V56" s="27"/>
      <c r="W56" s="27"/>
      <c r="X56" s="87"/>
      <c r="Y56" s="35"/>
      <c r="Z56" s="58"/>
      <c r="AA56" s="58"/>
      <c r="AB56" s="30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6.5" thickBot="1">
      <c r="A57" s="85"/>
      <c r="B57" s="27"/>
      <c r="C57" s="27"/>
      <c r="D57" s="27"/>
      <c r="E57" s="27"/>
      <c r="F57" s="27"/>
      <c r="G57" s="27"/>
      <c r="H57" s="148"/>
      <c r="I57" s="149"/>
      <c r="J57" s="177"/>
      <c r="K57" s="118"/>
      <c r="L57" s="143" t="str">
        <f>IF(H57&lt;0.01," ",IF(H57=1152,"Y","N"))</f>
        <v> </v>
      </c>
      <c r="M57" s="88"/>
      <c r="N57" s="27"/>
      <c r="O57" s="27"/>
      <c r="P57" s="36"/>
      <c r="Q57" s="27"/>
      <c r="R57" s="27"/>
      <c r="S57" s="27"/>
      <c r="T57" s="27"/>
      <c r="U57" s="27"/>
      <c r="V57" s="27"/>
      <c r="W57" s="27"/>
      <c r="X57" s="87"/>
      <c r="Y57" s="35">
        <f>IF(L57="Y",1,0)</f>
        <v>0</v>
      </c>
      <c r="Z57" s="58"/>
      <c r="AA57" s="58"/>
      <c r="AB57" s="30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ht="15.75" customHeight="1">
      <c r="A58" s="85" t="s">
        <v>7</v>
      </c>
      <c r="B58" s="65" t="s">
        <v>47</v>
      </c>
      <c r="C58" s="88"/>
      <c r="D58" s="88"/>
      <c r="E58" s="23"/>
      <c r="F58" s="60"/>
      <c r="G58" s="90"/>
      <c r="H58" s="93"/>
      <c r="I58" s="90"/>
      <c r="J58" s="23"/>
      <c r="K58" s="88"/>
      <c r="L58" s="88"/>
      <c r="M58" s="88"/>
      <c r="N58" s="23"/>
      <c r="O58" s="63"/>
      <c r="P58" s="98"/>
      <c r="Q58" s="63"/>
      <c r="R58" s="63"/>
      <c r="S58" s="63"/>
      <c r="T58" s="63"/>
      <c r="U58" s="63"/>
      <c r="V58" s="63"/>
      <c r="W58" s="27"/>
      <c r="X58" s="87"/>
      <c r="Y58" s="58"/>
      <c r="Z58" s="58"/>
      <c r="AA58" s="58"/>
      <c r="AB58" s="30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ht="16.5" thickBot="1">
      <c r="A59" s="86"/>
      <c r="B59" s="96"/>
      <c r="C59" s="88"/>
      <c r="D59" s="88"/>
      <c r="E59" s="90"/>
      <c r="F59" s="90"/>
      <c r="G59" s="90"/>
      <c r="H59" s="139" t="s">
        <v>42</v>
      </c>
      <c r="I59" s="99"/>
      <c r="J59" s="65"/>
      <c r="K59" s="65"/>
      <c r="L59" s="99"/>
      <c r="M59" s="88"/>
      <c r="N59" s="27"/>
      <c r="O59" s="27"/>
      <c r="P59" s="98"/>
      <c r="Q59" s="63"/>
      <c r="R59" s="63"/>
      <c r="S59" s="63"/>
      <c r="T59" s="63"/>
      <c r="U59" s="63"/>
      <c r="V59" s="63"/>
      <c r="W59" s="27"/>
      <c r="X59" s="87"/>
      <c r="Y59" s="35"/>
      <c r="Z59" s="58"/>
      <c r="AA59" s="58"/>
      <c r="AB59" s="30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s="2" customFormat="1" ht="16.5" thickBot="1">
      <c r="A60" s="85"/>
      <c r="B60" s="27"/>
      <c r="C60" s="27"/>
      <c r="D60" s="27"/>
      <c r="E60" s="27"/>
      <c r="F60" s="27"/>
      <c r="G60" s="27"/>
      <c r="H60" s="152"/>
      <c r="I60" s="153"/>
      <c r="J60" s="177"/>
      <c r="K60" s="118"/>
      <c r="L60" s="143" t="str">
        <f>IF(H60&lt;0.01," ",IF(H60=1437.12,"Y","N"))</f>
        <v> </v>
      </c>
      <c r="M60" s="88"/>
      <c r="N60" s="27"/>
      <c r="O60" s="63"/>
      <c r="P60" s="98"/>
      <c r="Q60" s="63"/>
      <c r="R60" s="63"/>
      <c r="S60" s="63"/>
      <c r="T60" s="63"/>
      <c r="U60" s="63"/>
      <c r="V60" s="63"/>
      <c r="W60" s="27"/>
      <c r="X60" s="87"/>
      <c r="Y60" s="35">
        <f>IF(L60="Y",1,0)</f>
        <v>0</v>
      </c>
      <c r="Z60" s="35"/>
      <c r="AA60" s="35"/>
      <c r="AB60" s="12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ht="15.75">
      <c r="A61" s="86"/>
      <c r="B61" s="63"/>
      <c r="C61" s="88"/>
      <c r="D61" s="88"/>
      <c r="E61" s="23"/>
      <c r="F61" s="63"/>
      <c r="G61" s="63"/>
      <c r="H61" s="63"/>
      <c r="I61" s="63"/>
      <c r="J61" s="63"/>
      <c r="K61" s="63"/>
      <c r="L61" s="63"/>
      <c r="M61" s="63"/>
      <c r="N61" s="62"/>
      <c r="O61" s="63"/>
      <c r="P61" s="98"/>
      <c r="Q61" s="63"/>
      <c r="R61" s="63"/>
      <c r="S61" s="63"/>
      <c r="T61" s="63"/>
      <c r="U61" s="63"/>
      <c r="V61" s="63"/>
      <c r="W61" s="27"/>
      <c r="X61" s="87"/>
      <c r="Y61" s="35"/>
      <c r="Z61" s="58"/>
      <c r="AA61" s="58"/>
      <c r="AB61" s="30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ht="15.75">
      <c r="A62" s="85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2"/>
      <c r="O62" s="63"/>
      <c r="P62" s="98"/>
      <c r="Q62" s="63"/>
      <c r="R62" s="63"/>
      <c r="S62" s="63"/>
      <c r="T62" s="63"/>
      <c r="U62" s="63"/>
      <c r="V62" s="63"/>
      <c r="W62" s="27"/>
      <c r="X62" s="87"/>
      <c r="Y62" s="58"/>
      <c r="Z62" s="58"/>
      <c r="AA62" s="58"/>
      <c r="AB62" s="30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5.75">
      <c r="A63" s="85"/>
      <c r="B63" s="27"/>
      <c r="C63" s="27"/>
      <c r="D63" s="27"/>
      <c r="E63" s="88"/>
      <c r="F63" s="99"/>
      <c r="G63" s="99"/>
      <c r="H63" s="99"/>
      <c r="I63" s="99"/>
      <c r="J63" s="99"/>
      <c r="K63" s="27"/>
      <c r="L63" s="88"/>
      <c r="M63" s="88"/>
      <c r="N63" s="27"/>
      <c r="O63" s="27"/>
      <c r="P63" s="63"/>
      <c r="Q63" s="27"/>
      <c r="R63" s="27"/>
      <c r="S63" s="27"/>
      <c r="T63" s="27"/>
      <c r="U63" s="27"/>
      <c r="V63" s="27"/>
      <c r="W63" s="27"/>
      <c r="X63" s="87"/>
      <c r="Y63" s="58"/>
      <c r="Z63" s="58"/>
      <c r="AA63" s="58"/>
      <c r="AB63" s="30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ht="16.5" thickBot="1">
      <c r="A64" s="112"/>
      <c r="B64" s="113"/>
      <c r="C64" s="113"/>
      <c r="D64" s="113"/>
      <c r="E64" s="156"/>
      <c r="F64" s="114"/>
      <c r="G64" s="115"/>
      <c r="H64" s="115"/>
      <c r="I64" s="115"/>
      <c r="J64" s="113"/>
      <c r="K64" s="157"/>
      <c r="L64" s="113"/>
      <c r="M64" s="115"/>
      <c r="N64" s="113"/>
      <c r="O64" s="113"/>
      <c r="P64" s="116"/>
      <c r="Q64" s="113"/>
      <c r="R64" s="113"/>
      <c r="S64" s="113"/>
      <c r="T64" s="113"/>
      <c r="U64" s="113"/>
      <c r="V64" s="113"/>
      <c r="W64" s="113"/>
      <c r="X64" s="117"/>
      <c r="Y64" s="35"/>
      <c r="Z64" s="58"/>
      <c r="AA64" s="58"/>
      <c r="AB64" s="30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ht="16.5" thickTop="1">
      <c r="A65" s="158"/>
      <c r="B65" s="159"/>
      <c r="C65" s="160"/>
      <c r="D65" s="160"/>
      <c r="E65" s="161"/>
      <c r="F65" s="162"/>
      <c r="G65" s="161"/>
      <c r="H65" s="161"/>
      <c r="I65" s="161"/>
      <c r="J65" s="161"/>
      <c r="K65" s="161"/>
      <c r="L65" s="160"/>
      <c r="M65" s="160"/>
      <c r="N65" s="161"/>
      <c r="O65" s="159"/>
      <c r="P65" s="163"/>
      <c r="Q65" s="159"/>
      <c r="R65" s="159"/>
      <c r="S65" s="159"/>
      <c r="T65" s="159"/>
      <c r="U65" s="159"/>
      <c r="V65" s="159"/>
      <c r="W65" s="159"/>
      <c r="X65" s="164"/>
      <c r="Y65" s="35"/>
      <c r="Z65" s="58"/>
      <c r="AA65" s="58"/>
      <c r="AB65" s="30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ht="15.75">
      <c r="A66" s="85" t="s">
        <v>11</v>
      </c>
      <c r="B66" s="27" t="s">
        <v>48</v>
      </c>
      <c r="C66" s="27"/>
      <c r="D66" s="27"/>
      <c r="E66" s="92"/>
      <c r="F66" s="96"/>
      <c r="G66" s="88"/>
      <c r="H66" s="88"/>
      <c r="I66" s="88"/>
      <c r="J66" s="27"/>
      <c r="K66" s="23"/>
      <c r="L66" s="88"/>
      <c r="M66" s="88"/>
      <c r="N66" s="27"/>
      <c r="O66" s="27"/>
      <c r="P66" s="36"/>
      <c r="Q66" s="27"/>
      <c r="R66" s="27"/>
      <c r="S66" s="27"/>
      <c r="T66" s="27"/>
      <c r="U66" s="27"/>
      <c r="V66" s="27"/>
      <c r="W66" s="27"/>
      <c r="X66" s="87"/>
      <c r="Y66" s="35"/>
      <c r="Z66" s="58"/>
      <c r="AA66" s="58"/>
      <c r="AB66" s="30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s="2" customFormat="1" ht="15.75">
      <c r="A67" s="85"/>
      <c r="B67" s="27" t="s">
        <v>49</v>
      </c>
      <c r="C67" s="27"/>
      <c r="D67" s="27"/>
      <c r="E67" s="88"/>
      <c r="F67" s="96"/>
      <c r="G67" s="88"/>
      <c r="H67" s="88"/>
      <c r="I67" s="88"/>
      <c r="J67" s="27"/>
      <c r="K67" s="27"/>
      <c r="L67" s="88"/>
      <c r="M67" s="88"/>
      <c r="N67" s="27"/>
      <c r="O67" s="27"/>
      <c r="P67" s="36"/>
      <c r="Q67" s="27"/>
      <c r="R67" s="27"/>
      <c r="S67" s="27"/>
      <c r="T67" s="27"/>
      <c r="U67" s="27"/>
      <c r="V67" s="27"/>
      <c r="W67" s="27"/>
      <c r="X67" s="87"/>
      <c r="Y67" s="35"/>
      <c r="Z67" s="35"/>
      <c r="AA67" s="35"/>
      <c r="AB67" s="12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ht="15.75">
      <c r="A68" s="86"/>
      <c r="B68" s="65" t="s">
        <v>50</v>
      </c>
      <c r="C68" s="27"/>
      <c r="D68" s="27"/>
      <c r="E68" s="92"/>
      <c r="F68" s="96"/>
      <c r="G68" s="88"/>
      <c r="H68" s="88"/>
      <c r="I68" s="88"/>
      <c r="J68" s="27"/>
      <c r="K68" s="23"/>
      <c r="L68" s="88"/>
      <c r="M68" s="88"/>
      <c r="N68" s="23"/>
      <c r="O68" s="27"/>
      <c r="P68" s="36"/>
      <c r="Q68" s="27"/>
      <c r="R68" s="27"/>
      <c r="S68" s="27"/>
      <c r="T68" s="27"/>
      <c r="U68" s="27"/>
      <c r="V68" s="27"/>
      <c r="W68" s="27"/>
      <c r="X68" s="87"/>
      <c r="Y68" s="35"/>
      <c r="Z68" s="58"/>
      <c r="AA68" s="58"/>
      <c r="AB68" s="30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ht="15.75">
      <c r="A69" s="86"/>
      <c r="B69" s="27" t="s">
        <v>51</v>
      </c>
      <c r="C69" s="27"/>
      <c r="D69" s="27"/>
      <c r="E69" s="65"/>
      <c r="F69" s="96"/>
      <c r="G69" s="88"/>
      <c r="H69" s="90"/>
      <c r="I69" s="65"/>
      <c r="J69" s="27"/>
      <c r="K69" s="27"/>
      <c r="L69" s="23"/>
      <c r="M69" s="88"/>
      <c r="N69" s="65"/>
      <c r="O69" s="27"/>
      <c r="P69" s="36"/>
      <c r="Q69" s="27"/>
      <c r="R69" s="27"/>
      <c r="S69" s="27"/>
      <c r="T69" s="27"/>
      <c r="U69" s="27"/>
      <c r="V69" s="27"/>
      <c r="W69" s="27"/>
      <c r="X69" s="87"/>
      <c r="Y69" s="35"/>
      <c r="Z69" s="58"/>
      <c r="AA69" s="58"/>
      <c r="AB69" s="30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6.5" thickBot="1">
      <c r="A70" s="86"/>
      <c r="B70" s="27"/>
      <c r="C70" s="27"/>
      <c r="D70" s="27"/>
      <c r="E70" s="65"/>
      <c r="F70" s="96"/>
      <c r="G70" s="88"/>
      <c r="H70" s="139"/>
      <c r="I70" s="99"/>
      <c r="J70" s="65"/>
      <c r="K70" s="65"/>
      <c r="L70" s="99"/>
      <c r="M70" s="88"/>
      <c r="N70" s="23"/>
      <c r="O70" s="27"/>
      <c r="P70" s="36"/>
      <c r="Q70" s="27"/>
      <c r="R70" s="27"/>
      <c r="S70" s="27"/>
      <c r="T70" s="27"/>
      <c r="U70" s="27"/>
      <c r="V70" s="27"/>
      <c r="W70" s="27"/>
      <c r="X70" s="87"/>
      <c r="Y70" s="35"/>
      <c r="Z70" s="58"/>
      <c r="AA70" s="58"/>
      <c r="AB70" s="30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ht="19.5" thickBot="1">
      <c r="A71" s="86"/>
      <c r="B71" s="27"/>
      <c r="C71" s="27"/>
      <c r="D71" s="27"/>
      <c r="E71" s="88"/>
      <c r="F71" s="96"/>
      <c r="G71" s="88"/>
      <c r="H71" s="148"/>
      <c r="I71" s="149"/>
      <c r="J71" s="177" t="s">
        <v>18</v>
      </c>
      <c r="K71" s="118"/>
      <c r="L71" s="143" t="str">
        <f>IF(H71&lt;0.01," ",IF(H71=120,"Y","N"))</f>
        <v> </v>
      </c>
      <c r="M71" s="88"/>
      <c r="N71" s="27"/>
      <c r="O71" s="27"/>
      <c r="P71" s="36"/>
      <c r="Q71" s="27"/>
      <c r="R71" s="27"/>
      <c r="S71" s="27"/>
      <c r="T71" s="27"/>
      <c r="U71" s="27"/>
      <c r="V71" s="27"/>
      <c r="W71" s="27"/>
      <c r="X71" s="87"/>
      <c r="Y71" s="35">
        <f>IF(L71="Y",1,0)</f>
        <v>0</v>
      </c>
      <c r="Z71" s="58"/>
      <c r="AA71" s="58"/>
      <c r="AB71" s="30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ht="15.75">
      <c r="A72" s="85"/>
      <c r="B72" s="27"/>
      <c r="C72" s="27"/>
      <c r="D72" s="27"/>
      <c r="E72" s="92"/>
      <c r="F72" s="96"/>
      <c r="G72" s="88"/>
      <c r="H72" s="88"/>
      <c r="I72" s="88"/>
      <c r="J72" s="27"/>
      <c r="K72" s="23"/>
      <c r="L72" s="27"/>
      <c r="M72" s="63"/>
      <c r="N72" s="27"/>
      <c r="O72" s="27"/>
      <c r="P72" s="36"/>
      <c r="Q72" s="27"/>
      <c r="R72" s="27"/>
      <c r="S72" s="27"/>
      <c r="T72" s="27"/>
      <c r="U72" s="27"/>
      <c r="V72" s="27"/>
      <c r="W72" s="27"/>
      <c r="X72" s="87"/>
      <c r="Y72" s="35"/>
      <c r="Z72" s="58"/>
      <c r="AA72" s="58"/>
      <c r="AB72" s="30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ht="9.75" customHeight="1">
      <c r="A73" s="86"/>
      <c r="B73" s="100"/>
      <c r="C73" s="23"/>
      <c r="D73" s="23"/>
      <c r="E73" s="88"/>
      <c r="F73" s="96"/>
      <c r="G73" s="88"/>
      <c r="H73" s="88"/>
      <c r="I73" s="88"/>
      <c r="J73" s="27"/>
      <c r="K73" s="23"/>
      <c r="L73" s="88"/>
      <c r="M73" s="88"/>
      <c r="N73" s="23"/>
      <c r="O73" s="27"/>
      <c r="P73" s="36"/>
      <c r="Q73" s="27"/>
      <c r="R73" s="27"/>
      <c r="S73" s="27"/>
      <c r="T73" s="27"/>
      <c r="U73" s="27"/>
      <c r="V73" s="27"/>
      <c r="W73" s="27"/>
      <c r="X73" s="87"/>
      <c r="Y73" s="58"/>
      <c r="Z73" s="58"/>
      <c r="AA73" s="58"/>
      <c r="AB73" s="30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ht="15.75">
      <c r="A74" s="85"/>
      <c r="B74" s="27"/>
      <c r="C74" s="27"/>
      <c r="D74" s="27"/>
      <c r="E74" s="92"/>
      <c r="F74" s="96"/>
      <c r="G74" s="88"/>
      <c r="H74" s="88"/>
      <c r="I74" s="88"/>
      <c r="J74" s="27"/>
      <c r="K74" s="88"/>
      <c r="L74" s="88"/>
      <c r="M74" s="23"/>
      <c r="N74" s="27"/>
      <c r="O74" s="27"/>
      <c r="P74" s="36"/>
      <c r="Q74" s="27"/>
      <c r="R74" s="27"/>
      <c r="S74" s="27"/>
      <c r="T74" s="27"/>
      <c r="U74" s="27"/>
      <c r="V74" s="27"/>
      <c r="W74" s="27"/>
      <c r="X74" s="87"/>
      <c r="Y74" s="35"/>
      <c r="Z74" s="58"/>
      <c r="AA74" s="58"/>
      <c r="AB74" s="30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ht="15.75">
      <c r="A75" s="85"/>
      <c r="B75" s="27"/>
      <c r="C75" s="27"/>
      <c r="D75" s="27"/>
      <c r="E75" s="101"/>
      <c r="F75" s="96"/>
      <c r="G75" s="102"/>
      <c r="H75" s="88"/>
      <c r="I75" s="88"/>
      <c r="J75" s="27"/>
      <c r="K75" s="88"/>
      <c r="L75" s="88"/>
      <c r="M75" s="23"/>
      <c r="N75" s="27"/>
      <c r="O75" s="27"/>
      <c r="P75" s="36"/>
      <c r="Q75" s="27"/>
      <c r="R75" s="27"/>
      <c r="S75" s="27"/>
      <c r="T75" s="27"/>
      <c r="U75" s="27"/>
      <c r="V75" s="27"/>
      <c r="W75" s="27"/>
      <c r="X75" s="87"/>
      <c r="Y75" s="35"/>
      <c r="Z75" s="58"/>
      <c r="AA75" s="58"/>
      <c r="AB75" s="30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ht="9" customHeight="1">
      <c r="A76" s="104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3"/>
      <c r="O76" s="27"/>
      <c r="P76" s="36"/>
      <c r="Q76" s="27"/>
      <c r="R76" s="27"/>
      <c r="S76" s="27"/>
      <c r="T76" s="27"/>
      <c r="U76" s="27"/>
      <c r="V76" s="27"/>
      <c r="W76" s="27"/>
      <c r="X76" s="87"/>
      <c r="Y76" s="35"/>
      <c r="Z76" s="58"/>
      <c r="AA76" s="58"/>
      <c r="AB76" s="30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43" ht="15.75">
      <c r="A77" s="85"/>
      <c r="B77" s="27"/>
      <c r="C77" s="27"/>
      <c r="D77" s="27"/>
      <c r="E77" s="88"/>
      <c r="F77" s="96"/>
      <c r="G77" s="88"/>
      <c r="H77" s="88"/>
      <c r="I77" s="88"/>
      <c r="J77" s="27"/>
      <c r="K77" s="27"/>
      <c r="L77" s="88"/>
      <c r="M77" s="63"/>
      <c r="N77" s="23"/>
      <c r="O77" s="27"/>
      <c r="P77" s="36"/>
      <c r="Q77" s="27"/>
      <c r="R77" s="27"/>
      <c r="S77" s="27"/>
      <c r="T77" s="27"/>
      <c r="U77" s="27"/>
      <c r="V77" s="27"/>
      <c r="W77" s="27"/>
      <c r="X77" s="87"/>
      <c r="Y77" s="58"/>
      <c r="Z77" s="58"/>
      <c r="AA77" s="58"/>
      <c r="AB77" s="30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ht="8.25" customHeight="1">
      <c r="A78" s="86"/>
      <c r="B78" s="27"/>
      <c r="C78" s="27"/>
      <c r="D78" s="103"/>
      <c r="E78" s="101"/>
      <c r="F78" s="96"/>
      <c r="G78" s="88"/>
      <c r="H78" s="102"/>
      <c r="I78" s="88"/>
      <c r="J78" s="27"/>
      <c r="K78" s="23"/>
      <c r="L78" s="88"/>
      <c r="M78" s="88"/>
      <c r="N78" s="27"/>
      <c r="O78" s="27"/>
      <c r="P78" s="36"/>
      <c r="Q78" s="27"/>
      <c r="R78" s="27"/>
      <c r="S78" s="27"/>
      <c r="T78" s="27"/>
      <c r="U78" s="27"/>
      <c r="V78" s="27"/>
      <c r="W78" s="27"/>
      <c r="X78" s="87"/>
      <c r="Y78" s="35"/>
      <c r="Z78" s="58"/>
      <c r="AA78" s="58"/>
      <c r="AB78" s="30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ht="15.75">
      <c r="A79" s="85"/>
      <c r="B79" s="27"/>
      <c r="C79" s="27"/>
      <c r="D79" s="27"/>
      <c r="E79" s="88"/>
      <c r="F79" s="96"/>
      <c r="G79" s="88"/>
      <c r="H79" s="121"/>
      <c r="I79" s="65"/>
      <c r="J79" s="27"/>
      <c r="K79" s="27"/>
      <c r="L79" s="23"/>
      <c r="M79" s="60"/>
      <c r="N79" s="27"/>
      <c r="O79" s="27"/>
      <c r="P79" s="27"/>
      <c r="Q79" s="88"/>
      <c r="R79" s="96"/>
      <c r="S79" s="88"/>
      <c r="T79" s="121"/>
      <c r="U79" s="65"/>
      <c r="V79" s="27"/>
      <c r="W79" s="27"/>
      <c r="X79" s="66"/>
      <c r="Y79" s="35"/>
      <c r="Z79" s="35"/>
      <c r="AA79" s="58"/>
      <c r="AB79" s="30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ht="15.75">
      <c r="A80" s="85" t="s">
        <v>13</v>
      </c>
      <c r="B80" s="27" t="s">
        <v>52</v>
      </c>
      <c r="C80" s="27"/>
      <c r="D80" s="23"/>
      <c r="E80" s="92"/>
      <c r="F80" s="96"/>
      <c r="G80" s="88"/>
      <c r="H80" s="88"/>
      <c r="I80" s="65"/>
      <c r="J80" s="27"/>
      <c r="K80" s="23"/>
      <c r="L80" s="23"/>
      <c r="M80" s="60"/>
      <c r="N80" s="27"/>
      <c r="O80" s="27"/>
      <c r="P80" s="23"/>
      <c r="Q80" s="92"/>
      <c r="R80" s="96"/>
      <c r="S80" s="88"/>
      <c r="T80" s="88"/>
      <c r="U80" s="65"/>
      <c r="V80" s="27"/>
      <c r="W80" s="23"/>
      <c r="X80" s="66"/>
      <c r="Y80" s="35"/>
      <c r="Z80" s="35"/>
      <c r="AA80" s="58"/>
      <c r="AB80" s="30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1:43" ht="15.75">
      <c r="A81" s="85"/>
      <c r="B81" s="27" t="s">
        <v>53</v>
      </c>
      <c r="C81" s="27"/>
      <c r="D81" s="27"/>
      <c r="E81" s="88"/>
      <c r="F81" s="96"/>
      <c r="G81" s="88"/>
      <c r="H81" s="88"/>
      <c r="I81" s="65"/>
      <c r="J81" s="27"/>
      <c r="K81" s="23"/>
      <c r="L81" s="23"/>
      <c r="M81" s="60"/>
      <c r="N81" s="27"/>
      <c r="O81" s="27"/>
      <c r="P81" s="27"/>
      <c r="Q81" s="88"/>
      <c r="R81" s="96"/>
      <c r="S81" s="88"/>
      <c r="T81" s="88"/>
      <c r="U81" s="65"/>
      <c r="V81" s="27"/>
      <c r="W81" s="23"/>
      <c r="X81" s="66"/>
      <c r="Y81" s="35"/>
      <c r="Z81" s="35"/>
      <c r="AA81" s="58"/>
      <c r="AB81" s="30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1:43" ht="16.5" thickBot="1">
      <c r="A82" s="154"/>
      <c r="B82" s="96"/>
      <c r="C82" s="27"/>
      <c r="D82" s="27"/>
      <c r="E82" s="92"/>
      <c r="F82" s="96"/>
      <c r="G82" s="88"/>
      <c r="H82" s="139" t="s">
        <v>42</v>
      </c>
      <c r="I82" s="99"/>
      <c r="J82" s="65"/>
      <c r="K82" s="65"/>
      <c r="L82" s="99"/>
      <c r="M82" s="88"/>
      <c r="N82" s="27"/>
      <c r="O82" s="27"/>
      <c r="P82" s="36"/>
      <c r="Q82" s="27"/>
      <c r="R82" s="27"/>
      <c r="S82" s="27"/>
      <c r="T82" s="27"/>
      <c r="U82" s="27"/>
      <c r="V82" s="27"/>
      <c r="W82" s="27"/>
      <c r="X82" s="87"/>
      <c r="Y82" s="35"/>
      <c r="Z82" s="58"/>
      <c r="AA82" s="58"/>
      <c r="AB82" s="30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1:43" ht="19.5" thickBot="1">
      <c r="A83" s="85"/>
      <c r="B83" s="27"/>
      <c r="C83" s="27"/>
      <c r="D83" s="27"/>
      <c r="E83" s="88"/>
      <c r="F83" s="27"/>
      <c r="G83" s="27"/>
      <c r="H83" s="150"/>
      <c r="I83" s="151"/>
      <c r="J83" s="177" t="s">
        <v>19</v>
      </c>
      <c r="K83" s="118"/>
      <c r="L83" s="143" t="str">
        <f>IF(H83&lt;0.01," ",IF(H83=2.16,"Y","N"))</f>
        <v> </v>
      </c>
      <c r="M83" s="88"/>
      <c r="N83" s="23"/>
      <c r="O83" s="27"/>
      <c r="P83" s="36"/>
      <c r="Q83" s="27"/>
      <c r="R83" s="27"/>
      <c r="S83" s="27"/>
      <c r="T83" s="27"/>
      <c r="U83" s="27"/>
      <c r="V83" s="27"/>
      <c r="W83" s="27"/>
      <c r="X83" s="87"/>
      <c r="Y83" s="35">
        <f>IF(L83="Y",1,0)</f>
        <v>0</v>
      </c>
      <c r="Z83" s="58"/>
      <c r="AA83" s="58"/>
      <c r="AB83" s="30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1:43" ht="15.75">
      <c r="A84" s="104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88"/>
      <c r="M84" s="88"/>
      <c r="N84" s="23"/>
      <c r="O84" s="27"/>
      <c r="P84" s="36"/>
      <c r="Q84" s="27"/>
      <c r="R84" s="27"/>
      <c r="S84" s="27"/>
      <c r="T84" s="27"/>
      <c r="U84" s="27"/>
      <c r="V84" s="27"/>
      <c r="W84" s="27"/>
      <c r="X84" s="87"/>
      <c r="Y84" s="58"/>
      <c r="Z84" s="58"/>
      <c r="AA84" s="58"/>
      <c r="AB84" s="30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ht="18.75">
      <c r="A85" s="85" t="s">
        <v>14</v>
      </c>
      <c r="B85" s="27" t="s">
        <v>54</v>
      </c>
      <c r="C85" s="27"/>
      <c r="D85" s="27"/>
      <c r="E85" s="27"/>
      <c r="F85" s="27"/>
      <c r="G85" s="27"/>
      <c r="H85" s="27"/>
      <c r="I85" s="27"/>
      <c r="J85" s="27"/>
      <c r="K85" s="27"/>
      <c r="L85" s="88"/>
      <c r="M85" s="88"/>
      <c r="N85" s="23"/>
      <c r="O85" s="27"/>
      <c r="P85" s="36"/>
      <c r="Q85" s="27"/>
      <c r="R85" s="27"/>
      <c r="S85" s="27"/>
      <c r="T85" s="27"/>
      <c r="U85" s="27"/>
      <c r="V85" s="27"/>
      <c r="W85" s="27"/>
      <c r="X85" s="87"/>
      <c r="Y85" s="58"/>
      <c r="Z85" s="58"/>
      <c r="AA85" s="58"/>
      <c r="AB85" s="30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ht="15.75">
      <c r="A86" s="86"/>
      <c r="B86" s="96"/>
      <c r="C86" s="88"/>
      <c r="D86" s="88"/>
      <c r="E86" s="23"/>
      <c r="F86" s="27"/>
      <c r="G86" s="27"/>
      <c r="H86" s="27"/>
      <c r="I86" s="27"/>
      <c r="J86" s="96"/>
      <c r="K86" s="27"/>
      <c r="L86" s="88"/>
      <c r="M86" s="92"/>
      <c r="N86" s="23"/>
      <c r="O86" s="27"/>
      <c r="P86" s="36"/>
      <c r="Q86" s="27"/>
      <c r="R86" s="27"/>
      <c r="S86" s="27"/>
      <c r="T86" s="27"/>
      <c r="U86" s="27"/>
      <c r="V86" s="27"/>
      <c r="W86" s="27"/>
      <c r="X86" s="87"/>
      <c r="Y86" s="35"/>
      <c r="Z86" s="58"/>
      <c r="AA86" s="58"/>
      <c r="AB86" s="30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ht="16.5" thickBot="1">
      <c r="A87" s="85" t="s">
        <v>5</v>
      </c>
      <c r="B87" s="65" t="s">
        <v>55</v>
      </c>
      <c r="C87" s="88"/>
      <c r="D87" s="88"/>
      <c r="E87" s="23"/>
      <c r="F87" s="60"/>
      <c r="G87" s="90"/>
      <c r="H87" s="139" t="s">
        <v>42</v>
      </c>
      <c r="I87" s="99"/>
      <c r="J87" s="65"/>
      <c r="K87" s="65"/>
      <c r="L87" s="99"/>
      <c r="M87" s="88"/>
      <c r="N87" s="27"/>
      <c r="O87" s="27"/>
      <c r="P87" s="36"/>
      <c r="Q87" s="27"/>
      <c r="R87" s="27"/>
      <c r="S87" s="27"/>
      <c r="T87" s="27"/>
      <c r="U87" s="27"/>
      <c r="V87" s="27"/>
      <c r="W87" s="27"/>
      <c r="X87" s="87"/>
      <c r="Y87" s="35"/>
      <c r="Z87" s="58"/>
      <c r="AA87" s="58"/>
      <c r="AB87" s="30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ht="16.5" thickBot="1">
      <c r="A88" s="86"/>
      <c r="B88" s="96"/>
      <c r="C88" s="88"/>
      <c r="D88" s="88"/>
      <c r="E88" s="90"/>
      <c r="F88" s="90"/>
      <c r="G88" s="90"/>
      <c r="H88" s="179"/>
      <c r="I88" s="180"/>
      <c r="J88" s="177" t="s">
        <v>17</v>
      </c>
      <c r="K88" s="118"/>
      <c r="L88" s="143" t="str">
        <f>IF(H88&lt;0.01," ",IF(H88=94.87,"Y","N"))</f>
        <v> </v>
      </c>
      <c r="M88" s="88"/>
      <c r="N88" s="23"/>
      <c r="O88" s="27"/>
      <c r="P88" s="36"/>
      <c r="Q88" s="27"/>
      <c r="R88" s="27"/>
      <c r="S88" s="27"/>
      <c r="T88" s="27"/>
      <c r="U88" s="27"/>
      <c r="V88" s="27"/>
      <c r="W88" s="27"/>
      <c r="X88" s="87"/>
      <c r="Y88" s="35">
        <f>IF(L88="Y",1,0)</f>
        <v>0</v>
      </c>
      <c r="Z88" s="58"/>
      <c r="AA88" s="58"/>
      <c r="AB88" s="30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1:43" ht="15.75">
      <c r="A89" s="85"/>
      <c r="B89" s="27"/>
      <c r="C89" s="27"/>
      <c r="D89" s="27"/>
      <c r="E89" s="27"/>
      <c r="F89" s="27"/>
      <c r="G89" s="27"/>
      <c r="H89" s="12"/>
      <c r="I89" s="12"/>
      <c r="J89" s="12"/>
      <c r="K89" s="12"/>
      <c r="L89" s="12"/>
      <c r="M89" s="92"/>
      <c r="N89" s="23"/>
      <c r="O89" s="27"/>
      <c r="P89" s="36"/>
      <c r="Q89" s="27"/>
      <c r="R89" s="27"/>
      <c r="S89" s="27"/>
      <c r="T89" s="27"/>
      <c r="U89" s="27"/>
      <c r="V89" s="27"/>
      <c r="W89" s="27"/>
      <c r="X89" s="87"/>
      <c r="Y89" s="35"/>
      <c r="Z89" s="58"/>
      <c r="AA89" s="58"/>
      <c r="AB89" s="30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1:43" s="2" customFormat="1" ht="16.5" thickBot="1">
      <c r="A90" s="85" t="s">
        <v>6</v>
      </c>
      <c r="B90" s="65" t="s">
        <v>56</v>
      </c>
      <c r="C90" s="88"/>
      <c r="D90" s="88"/>
      <c r="E90" s="23"/>
      <c r="F90" s="60"/>
      <c r="G90" s="90"/>
      <c r="H90" s="139" t="s">
        <v>42</v>
      </c>
      <c r="I90" s="99"/>
      <c r="J90" s="65"/>
      <c r="K90" s="65"/>
      <c r="L90" s="99"/>
      <c r="M90" s="88"/>
      <c r="N90" s="27"/>
      <c r="O90" s="27"/>
      <c r="P90" s="36"/>
      <c r="Q90" s="27"/>
      <c r="R90" s="27"/>
      <c r="S90" s="27"/>
      <c r="T90" s="27"/>
      <c r="U90" s="27"/>
      <c r="V90" s="27"/>
      <c r="W90" s="27"/>
      <c r="X90" s="87"/>
      <c r="Y90" s="35"/>
      <c r="Z90" s="35"/>
      <c r="AA90" s="35"/>
      <c r="AB90" s="12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ht="16.5" customHeight="1" thickBot="1">
      <c r="A91" s="86"/>
      <c r="B91" s="96"/>
      <c r="C91" s="88"/>
      <c r="D91" s="88"/>
      <c r="E91" s="90"/>
      <c r="F91" s="90"/>
      <c r="G91" s="90"/>
      <c r="H91" s="150"/>
      <c r="I91" s="151"/>
      <c r="J91" s="177" t="s">
        <v>17</v>
      </c>
      <c r="K91" s="118"/>
      <c r="L91" s="143" t="str">
        <f>IF(H91&lt;0.01," ",IF(H91=379.48,"Y","N"))</f>
        <v> </v>
      </c>
      <c r="M91" s="27"/>
      <c r="N91" s="27"/>
      <c r="O91" s="27"/>
      <c r="P91" s="27"/>
      <c r="Q91" s="27"/>
      <c r="R91" s="27"/>
      <c r="S91" s="88"/>
      <c r="T91" s="27"/>
      <c r="U91" s="88"/>
      <c r="V91" s="27"/>
      <c r="W91" s="23"/>
      <c r="X91" s="87"/>
      <c r="Y91" s="35">
        <f>IF(L91="Y",1,0)</f>
        <v>0</v>
      </c>
      <c r="Z91" s="35"/>
      <c r="AA91" s="58"/>
      <c r="AB91" s="30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1:43" ht="15.75">
      <c r="A92" s="85"/>
      <c r="B92" s="27"/>
      <c r="C92" s="27"/>
      <c r="D92" s="27"/>
      <c r="E92" s="27"/>
      <c r="F92" s="27"/>
      <c r="G92" s="27"/>
      <c r="H92" s="181"/>
      <c r="I92" s="181"/>
      <c r="J92" s="177"/>
      <c r="K92" s="118"/>
      <c r="L92" s="143"/>
      <c r="M92" s="27"/>
      <c r="N92" s="27"/>
      <c r="O92" s="27"/>
      <c r="P92" s="27"/>
      <c r="Q92" s="27"/>
      <c r="R92" s="27"/>
      <c r="S92" s="88"/>
      <c r="T92" s="27"/>
      <c r="U92" s="88"/>
      <c r="V92" s="27"/>
      <c r="W92" s="27"/>
      <c r="X92" s="87"/>
      <c r="Y92" s="35"/>
      <c r="Z92" s="35"/>
      <c r="AA92" s="58"/>
      <c r="AB92" s="30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ht="16.5" customHeight="1">
      <c r="A93" s="85" t="s">
        <v>15</v>
      </c>
      <c r="B93" s="65" t="s">
        <v>57</v>
      </c>
      <c r="C93" s="27"/>
      <c r="D93" s="27"/>
      <c r="E93" s="105"/>
      <c r="F93" s="88"/>
      <c r="G93" s="23"/>
      <c r="H93" s="27"/>
      <c r="I93" s="27"/>
      <c r="J93" s="60"/>
      <c r="K93" s="27"/>
      <c r="L93" s="65"/>
      <c r="M93" s="27"/>
      <c r="N93" s="27"/>
      <c r="O93" s="27"/>
      <c r="P93" s="27"/>
      <c r="Q93" s="27"/>
      <c r="R93" s="27"/>
      <c r="S93" s="88"/>
      <c r="T93" s="27"/>
      <c r="U93" s="88"/>
      <c r="V93" s="27"/>
      <c r="W93" s="23"/>
      <c r="X93" s="87"/>
      <c r="Y93" s="35"/>
      <c r="Z93" s="35"/>
      <c r="AA93" s="58"/>
      <c r="AB93" s="30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1:43" ht="16.5" customHeight="1">
      <c r="A94" s="85"/>
      <c r="B94" s="27" t="s">
        <v>58</v>
      </c>
      <c r="C94" s="27"/>
      <c r="D94" s="27"/>
      <c r="E94" s="105"/>
      <c r="F94" s="88"/>
      <c r="G94" s="27"/>
      <c r="H94" s="27"/>
      <c r="I94" s="27"/>
      <c r="J94" s="60"/>
      <c r="K94" s="27"/>
      <c r="L94" s="65"/>
      <c r="M94" s="27"/>
      <c r="N94" s="27"/>
      <c r="O94" s="27"/>
      <c r="P94" s="27"/>
      <c r="Q94" s="27"/>
      <c r="R94" s="27"/>
      <c r="S94" s="88"/>
      <c r="T94" s="27"/>
      <c r="U94" s="27"/>
      <c r="V94" s="27"/>
      <c r="W94" s="27"/>
      <c r="X94" s="87"/>
      <c r="Y94" s="35"/>
      <c r="Z94" s="58"/>
      <c r="AA94" s="58"/>
      <c r="AB94" s="30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ht="16.5" customHeight="1">
      <c r="A95" s="85"/>
      <c r="B95" s="65" t="s">
        <v>59</v>
      </c>
      <c r="C95" s="27"/>
      <c r="D95" s="27"/>
      <c r="E95" s="105"/>
      <c r="F95" s="88"/>
      <c r="G95" s="23"/>
      <c r="H95" s="27"/>
      <c r="I95" s="27"/>
      <c r="J95" s="59"/>
      <c r="K95" s="90"/>
      <c r="L95" s="65"/>
      <c r="M95" s="90"/>
      <c r="N95" s="23"/>
      <c r="O95" s="27"/>
      <c r="P95" s="27"/>
      <c r="Q95" s="27"/>
      <c r="R95" s="27"/>
      <c r="S95" s="88"/>
      <c r="T95" s="88"/>
      <c r="U95" s="27"/>
      <c r="V95" s="91"/>
      <c r="W95" s="23"/>
      <c r="X95" s="87"/>
      <c r="Y95" s="35"/>
      <c r="Z95" s="35"/>
      <c r="AA95" s="58"/>
      <c r="AB95" s="30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1:43" ht="16.5" customHeight="1">
      <c r="A96" s="85"/>
      <c r="B96" s="27"/>
      <c r="C96" s="27"/>
      <c r="D96" s="27"/>
      <c r="E96" s="106"/>
      <c r="F96" s="88"/>
      <c r="G96" s="90"/>
      <c r="H96" s="27"/>
      <c r="I96" s="27"/>
      <c r="J96" s="23"/>
      <c r="K96" s="90"/>
      <c r="L96" s="93"/>
      <c r="M96" s="90"/>
      <c r="N96" s="23"/>
      <c r="O96" s="27"/>
      <c r="P96" s="27"/>
      <c r="Q96" s="27"/>
      <c r="R96" s="27"/>
      <c r="S96" s="88"/>
      <c r="T96" s="92"/>
      <c r="U96" s="27"/>
      <c r="V96" s="91"/>
      <c r="W96" s="90"/>
      <c r="X96" s="87"/>
      <c r="Y96" s="58"/>
      <c r="Z96" s="58"/>
      <c r="AA96" s="58"/>
      <c r="AB96" s="30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1:43" ht="16.5" customHeight="1" thickBot="1">
      <c r="A97" s="85"/>
      <c r="B97" s="65" t="s">
        <v>60</v>
      </c>
      <c r="C97" s="27"/>
      <c r="D97" s="27"/>
      <c r="E97" s="105"/>
      <c r="F97" s="88"/>
      <c r="G97" s="23"/>
      <c r="H97" s="139" t="s">
        <v>42</v>
      </c>
      <c r="I97" s="99"/>
      <c r="J97" s="65"/>
      <c r="K97" s="65"/>
      <c r="L97" s="99"/>
      <c r="M97" s="90"/>
      <c r="N97" s="23"/>
      <c r="O97" s="27"/>
      <c r="P97" s="27"/>
      <c r="Q97" s="27"/>
      <c r="R97" s="27"/>
      <c r="S97" s="88"/>
      <c r="T97" s="88"/>
      <c r="U97" s="27"/>
      <c r="V97" s="90"/>
      <c r="W97" s="23"/>
      <c r="X97" s="87"/>
      <c r="Y97" s="35"/>
      <c r="Z97" s="35"/>
      <c r="AA97" s="58"/>
      <c r="AB97" s="30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1:43" s="2" customFormat="1" ht="16.5" customHeight="1" thickBot="1">
      <c r="A98" s="85"/>
      <c r="B98" s="65"/>
      <c r="C98" s="65" t="s">
        <v>61</v>
      </c>
      <c r="D98" s="88"/>
      <c r="E98" s="105"/>
      <c r="F98" s="94"/>
      <c r="G98" s="90"/>
      <c r="H98" s="150"/>
      <c r="I98" s="151"/>
      <c r="J98" s="177" t="s">
        <v>18</v>
      </c>
      <c r="K98" s="118"/>
      <c r="L98" s="143" t="str">
        <f>IF(H98&lt;0.01," ",IF(H98=72,"Y","N"))</f>
        <v> </v>
      </c>
      <c r="M98" s="27"/>
      <c r="N98" s="90"/>
      <c r="O98" s="90"/>
      <c r="P98" s="36"/>
      <c r="Q98" s="27"/>
      <c r="R98" s="27"/>
      <c r="S98" s="27"/>
      <c r="T98" s="27"/>
      <c r="U98" s="27"/>
      <c r="V98" s="27"/>
      <c r="W98" s="27"/>
      <c r="X98" s="87"/>
      <c r="Y98" s="35">
        <f>IF(L98="Y",1,0)</f>
        <v>0</v>
      </c>
      <c r="Z98" s="35"/>
      <c r="AA98" s="35"/>
      <c r="AB98" s="12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ht="16.5" customHeight="1" thickBot="1">
      <c r="A99" s="85"/>
      <c r="B99" s="65"/>
      <c r="C99" s="27"/>
      <c r="D99" s="27"/>
      <c r="E99" s="105"/>
      <c r="F99" s="88"/>
      <c r="G99" s="23"/>
      <c r="H99" s="139" t="s">
        <v>42</v>
      </c>
      <c r="I99" s="99"/>
      <c r="J99" s="65"/>
      <c r="K99" s="65"/>
      <c r="L99" s="99"/>
      <c r="M99" s="27"/>
      <c r="N99" s="27"/>
      <c r="O99" s="27"/>
      <c r="P99" s="27"/>
      <c r="Q99" s="27"/>
      <c r="R99" s="27"/>
      <c r="S99" s="88"/>
      <c r="T99" s="27"/>
      <c r="U99" s="27"/>
      <c r="V99" s="27"/>
      <c r="W99" s="23"/>
      <c r="X99" s="87"/>
      <c r="Y99" s="35"/>
      <c r="Z99" s="35"/>
      <c r="AA99" s="58"/>
      <c r="AB99" s="30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1:43" ht="16.5" customHeight="1" thickBot="1">
      <c r="A100" s="85"/>
      <c r="B100" s="65"/>
      <c r="C100" s="65" t="s">
        <v>62</v>
      </c>
      <c r="D100" s="88"/>
      <c r="E100" s="105"/>
      <c r="F100" s="94"/>
      <c r="G100" s="90"/>
      <c r="H100" s="150"/>
      <c r="I100" s="151"/>
      <c r="J100" s="177" t="s">
        <v>18</v>
      </c>
      <c r="K100" s="118"/>
      <c r="L100" s="143" t="str">
        <f>IF(H100&lt;0.01," ",IF(H100=11.52,"Y","N"))</f>
        <v> </v>
      </c>
      <c r="M100" s="27"/>
      <c r="N100" s="27"/>
      <c r="O100" s="27"/>
      <c r="P100" s="27"/>
      <c r="Q100" s="27"/>
      <c r="R100" s="27"/>
      <c r="S100" s="88"/>
      <c r="T100" s="27"/>
      <c r="U100" s="27"/>
      <c r="V100" s="27"/>
      <c r="W100" s="27"/>
      <c r="X100" s="87"/>
      <c r="Y100" s="35">
        <f>IF(L100="Y",1,0)</f>
        <v>0</v>
      </c>
      <c r="Z100" s="58"/>
      <c r="AA100" s="58"/>
      <c r="AB100" s="30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1:43" ht="16.5" customHeight="1" thickBot="1">
      <c r="A101" s="85"/>
      <c r="B101" s="65"/>
      <c r="C101" s="27"/>
      <c r="D101" s="27"/>
      <c r="E101" s="105"/>
      <c r="F101" s="88"/>
      <c r="G101" s="23"/>
      <c r="H101" s="139" t="s">
        <v>42</v>
      </c>
      <c r="I101" s="99"/>
      <c r="J101" s="65"/>
      <c r="K101" s="65"/>
      <c r="L101" s="99"/>
      <c r="M101" s="90"/>
      <c r="N101" s="23"/>
      <c r="O101" s="27"/>
      <c r="P101" s="27"/>
      <c r="Q101" s="27"/>
      <c r="R101" s="27"/>
      <c r="S101" s="88"/>
      <c r="T101" s="88"/>
      <c r="U101" s="27"/>
      <c r="V101" s="95"/>
      <c r="W101" s="23"/>
      <c r="X101" s="87"/>
      <c r="Y101" s="35"/>
      <c r="Z101" s="35"/>
      <c r="AA101" s="58"/>
      <c r="AB101" s="30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1:43" ht="16.5" customHeight="1" thickBot="1">
      <c r="A102" s="86"/>
      <c r="B102" s="96"/>
      <c r="C102" s="65" t="s">
        <v>63</v>
      </c>
      <c r="D102" s="88"/>
      <c r="E102" s="105"/>
      <c r="F102" s="94"/>
      <c r="G102" s="90"/>
      <c r="H102" s="150"/>
      <c r="I102" s="151"/>
      <c r="J102" s="177" t="s">
        <v>18</v>
      </c>
      <c r="K102" s="118"/>
      <c r="L102" s="143" t="str">
        <f>IF(H102&lt;0.01," ",IF(H102=60.48,"Y","N"))</f>
        <v> </v>
      </c>
      <c r="M102" s="27"/>
      <c r="N102" s="90"/>
      <c r="O102" s="23"/>
      <c r="P102" s="36"/>
      <c r="Q102" s="27"/>
      <c r="R102" s="27"/>
      <c r="S102" s="27"/>
      <c r="T102" s="27"/>
      <c r="U102" s="27"/>
      <c r="V102" s="27"/>
      <c r="W102" s="27"/>
      <c r="X102" s="87"/>
      <c r="Y102" s="35">
        <f>IF(L102="Y",1,0)</f>
        <v>0</v>
      </c>
      <c r="Z102" s="58"/>
      <c r="AA102" s="58"/>
      <c r="AB102" s="30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1:43" ht="16.5" customHeight="1">
      <c r="A103" s="85"/>
      <c r="B103" s="65"/>
      <c r="C103" s="88"/>
      <c r="D103" s="92"/>
      <c r="E103" s="23"/>
      <c r="F103" s="27"/>
      <c r="G103" s="27"/>
      <c r="H103" s="27"/>
      <c r="I103" s="27"/>
      <c r="J103" s="96"/>
      <c r="K103" s="88"/>
      <c r="L103" s="27"/>
      <c r="M103" s="92"/>
      <c r="N103" s="23"/>
      <c r="O103" s="27"/>
      <c r="P103" s="36"/>
      <c r="Q103" s="27"/>
      <c r="R103" s="27"/>
      <c r="S103" s="27"/>
      <c r="T103" s="27"/>
      <c r="U103" s="27"/>
      <c r="V103" s="27"/>
      <c r="W103" s="27"/>
      <c r="X103" s="87"/>
      <c r="Y103" s="35"/>
      <c r="Z103" s="58"/>
      <c r="AA103" s="58"/>
      <c r="AB103" s="30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1:43" ht="15.75">
      <c r="A104" s="85" t="s">
        <v>16</v>
      </c>
      <c r="B104" s="27" t="s">
        <v>64</v>
      </c>
      <c r="C104" s="27"/>
      <c r="D104" s="88"/>
      <c r="E104" s="27"/>
      <c r="F104" s="27"/>
      <c r="G104" s="27"/>
      <c r="H104" s="27"/>
      <c r="I104" s="27"/>
      <c r="J104" s="27"/>
      <c r="K104" s="27"/>
      <c r="L104" s="27"/>
      <c r="M104" s="88"/>
      <c r="N104" s="27"/>
      <c r="O104" s="27"/>
      <c r="P104" s="36"/>
      <c r="Q104" s="27"/>
      <c r="R104" s="27"/>
      <c r="S104" s="23" t="s">
        <v>12</v>
      </c>
      <c r="T104" s="27"/>
      <c r="U104" s="27"/>
      <c r="V104" s="27"/>
      <c r="W104" s="27"/>
      <c r="X104" s="87"/>
      <c r="Y104" s="35"/>
      <c r="Z104" s="58"/>
      <c r="AA104" s="58"/>
      <c r="AB104" s="30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1:43" ht="16.5" customHeight="1" thickBot="1">
      <c r="A105" s="85"/>
      <c r="B105" s="27"/>
      <c r="C105" s="27"/>
      <c r="D105" s="27"/>
      <c r="E105" s="88"/>
      <c r="F105" s="96"/>
      <c r="G105" s="88"/>
      <c r="H105" s="139" t="s">
        <v>29</v>
      </c>
      <c r="I105" s="99"/>
      <c r="J105" s="65"/>
      <c r="K105" s="65"/>
      <c r="L105" s="99"/>
      <c r="M105" s="27"/>
      <c r="N105" s="27"/>
      <c r="O105" s="23"/>
      <c r="P105" s="36"/>
      <c r="Q105" s="27"/>
      <c r="R105" s="27"/>
      <c r="S105" s="27"/>
      <c r="T105" s="27"/>
      <c r="U105" s="27"/>
      <c r="V105" s="27"/>
      <c r="W105" s="27"/>
      <c r="X105" s="87"/>
      <c r="Y105" s="35"/>
      <c r="Z105" s="58"/>
      <c r="AA105" s="58"/>
      <c r="AB105" s="30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1:43" s="2" customFormat="1" ht="16.5" customHeight="1" thickBot="1">
      <c r="A106" s="85" t="s">
        <v>5</v>
      </c>
      <c r="B106" s="65" t="s">
        <v>65</v>
      </c>
      <c r="C106" s="88"/>
      <c r="D106" s="88"/>
      <c r="E106" s="23"/>
      <c r="F106" s="60"/>
      <c r="G106" s="90"/>
      <c r="H106" s="141"/>
      <c r="I106" s="142"/>
      <c r="J106" s="177" t="s">
        <v>17</v>
      </c>
      <c r="K106" s="118"/>
      <c r="L106" s="143" t="str">
        <f>IF(H106&lt;0.01," ",IF(H106=23.5,"Y","N"))</f>
        <v> </v>
      </c>
      <c r="M106" s="27"/>
      <c r="N106" s="23"/>
      <c r="O106" s="23"/>
      <c r="P106" s="36"/>
      <c r="Q106" s="27"/>
      <c r="R106" s="27"/>
      <c r="S106" s="27"/>
      <c r="T106" s="27"/>
      <c r="U106" s="27"/>
      <c r="V106" s="27"/>
      <c r="W106" s="27"/>
      <c r="X106" s="87"/>
      <c r="Y106" s="35">
        <f>IF(L106="Y",1,0)</f>
        <v>0</v>
      </c>
      <c r="Z106" s="35"/>
      <c r="AA106" s="35"/>
      <c r="AB106" s="12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2" customFormat="1" ht="16.5" customHeight="1" thickBot="1">
      <c r="A107" s="86"/>
      <c r="B107" s="96"/>
      <c r="C107" s="88"/>
      <c r="D107" s="88"/>
      <c r="E107" s="90"/>
      <c r="F107" s="90"/>
      <c r="G107" s="90"/>
      <c r="H107" s="139" t="s">
        <v>42</v>
      </c>
      <c r="I107" s="99"/>
      <c r="J107" s="65"/>
      <c r="K107" s="65"/>
      <c r="L107" s="99"/>
      <c r="M107" s="88"/>
      <c r="N107" s="23"/>
      <c r="O107" s="27"/>
      <c r="P107" s="36"/>
      <c r="Q107" s="27"/>
      <c r="R107" s="27"/>
      <c r="S107" s="27"/>
      <c r="T107" s="27"/>
      <c r="U107" s="27"/>
      <c r="V107" s="27"/>
      <c r="W107" s="27"/>
      <c r="X107" s="87"/>
      <c r="Y107" s="35"/>
      <c r="Z107" s="35"/>
      <c r="AA107" s="35"/>
      <c r="AB107" s="12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ht="16.5" thickBot="1">
      <c r="A108" s="85" t="s">
        <v>6</v>
      </c>
      <c r="B108" s="65" t="s">
        <v>30</v>
      </c>
      <c r="C108" s="88"/>
      <c r="D108" s="88"/>
      <c r="E108" s="23"/>
      <c r="F108" s="60"/>
      <c r="G108" s="90"/>
      <c r="H108" s="150"/>
      <c r="I108" s="151"/>
      <c r="J108" s="177" t="s">
        <v>17</v>
      </c>
      <c r="K108" s="118"/>
      <c r="L108" s="143" t="str">
        <f>IF(H108&lt;0.01," ",IF(H108=16.81,"Y","N"))</f>
        <v> </v>
      </c>
      <c r="M108" s="65"/>
      <c r="N108" s="27"/>
      <c r="O108" s="23"/>
      <c r="P108" s="23"/>
      <c r="Q108" s="27"/>
      <c r="R108" s="27"/>
      <c r="S108" s="27"/>
      <c r="T108" s="27"/>
      <c r="U108" s="27"/>
      <c r="V108" s="27"/>
      <c r="W108" s="27"/>
      <c r="X108" s="87"/>
      <c r="Y108" s="35">
        <f>IF(L108="Y",1,0)</f>
        <v>0</v>
      </c>
      <c r="Z108" s="58"/>
      <c r="AA108" s="58"/>
      <c r="AB108" s="30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1:43" ht="16.5" customHeight="1">
      <c r="A109" s="86"/>
      <c r="B109" s="96"/>
      <c r="C109" s="88"/>
      <c r="D109" s="88"/>
      <c r="E109" s="90"/>
      <c r="F109" s="90"/>
      <c r="G109" s="90"/>
      <c r="H109" s="12"/>
      <c r="I109" s="12"/>
      <c r="J109" s="12"/>
      <c r="K109" s="12"/>
      <c r="L109" s="12"/>
      <c r="M109" s="88"/>
      <c r="N109" s="23"/>
      <c r="O109" s="27"/>
      <c r="P109" s="36"/>
      <c r="Q109" s="27"/>
      <c r="R109" s="27"/>
      <c r="S109" s="27"/>
      <c r="T109" s="27"/>
      <c r="U109" s="27"/>
      <c r="V109" s="27"/>
      <c r="W109" s="27"/>
      <c r="X109" s="87"/>
      <c r="Y109" s="58"/>
      <c r="Z109" s="58"/>
      <c r="AA109" s="58"/>
      <c r="AB109" s="30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1:43" ht="15.75">
      <c r="A110" s="86"/>
      <c r="B110" s="27"/>
      <c r="C110" s="27"/>
      <c r="D110" s="27"/>
      <c r="E110" s="67"/>
      <c r="F110" s="27"/>
      <c r="G110" s="27"/>
      <c r="H110" s="27"/>
      <c r="I110" s="27"/>
      <c r="J110" s="27"/>
      <c r="K110" s="27"/>
      <c r="L110" s="88"/>
      <c r="M110" s="88"/>
      <c r="N110" s="67"/>
      <c r="O110" s="27"/>
      <c r="P110" s="36"/>
      <c r="Q110" s="27"/>
      <c r="R110" s="27"/>
      <c r="S110" s="27"/>
      <c r="T110" s="27"/>
      <c r="U110" s="27"/>
      <c r="V110" s="27"/>
      <c r="W110" s="27"/>
      <c r="X110" s="87"/>
      <c r="Y110" s="58"/>
      <c r="Z110" s="58"/>
      <c r="AA110" s="58"/>
      <c r="AB110" s="30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1:43" ht="15.75">
      <c r="A111" s="104"/>
      <c r="B111" s="96"/>
      <c r="C111" s="107"/>
      <c r="D111" s="60"/>
      <c r="E111" s="65"/>
      <c r="F111" s="27"/>
      <c r="G111" s="27"/>
      <c r="H111" s="27"/>
      <c r="I111" s="27"/>
      <c r="J111" s="27"/>
      <c r="K111" s="122"/>
      <c r="L111" s="122"/>
      <c r="M111" s="27"/>
      <c r="N111" s="23"/>
      <c r="O111" s="92"/>
      <c r="P111" s="23"/>
      <c r="Q111" s="27"/>
      <c r="R111" s="27"/>
      <c r="S111" s="108"/>
      <c r="T111" s="27"/>
      <c r="U111" s="23"/>
      <c r="V111" s="27"/>
      <c r="W111" s="27"/>
      <c r="X111" s="87"/>
      <c r="Y111" s="35"/>
      <c r="Z111" s="35"/>
      <c r="AA111" s="58"/>
      <c r="AB111" s="30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1:43" ht="14.25" customHeight="1">
      <c r="A112" s="86"/>
      <c r="B112" s="96"/>
      <c r="C112" s="88"/>
      <c r="D112" s="60"/>
      <c r="E112" s="27"/>
      <c r="F112" s="27"/>
      <c r="G112" s="27"/>
      <c r="H112" s="27"/>
      <c r="I112" s="27"/>
      <c r="J112" s="27"/>
      <c r="K112" s="108"/>
      <c r="L112" s="108"/>
      <c r="M112" s="27"/>
      <c r="N112" s="27"/>
      <c r="O112" s="88"/>
      <c r="P112" s="27"/>
      <c r="Q112" s="27"/>
      <c r="R112" s="27"/>
      <c r="S112" s="108"/>
      <c r="T112" s="27"/>
      <c r="U112" s="27"/>
      <c r="V112" s="27"/>
      <c r="W112" s="27"/>
      <c r="X112" s="87"/>
      <c r="Y112" s="35"/>
      <c r="Z112" s="58"/>
      <c r="AA112" s="58"/>
      <c r="AB112" s="30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1:43" ht="16.5" thickBot="1">
      <c r="A113" s="112"/>
      <c r="B113" s="113"/>
      <c r="C113" s="113"/>
      <c r="D113" s="165"/>
      <c r="E113" s="166"/>
      <c r="F113" s="113"/>
      <c r="G113" s="113"/>
      <c r="H113" s="113"/>
      <c r="I113" s="113"/>
      <c r="J113" s="113"/>
      <c r="K113" s="167"/>
      <c r="L113" s="167"/>
      <c r="M113" s="113"/>
      <c r="N113" s="157"/>
      <c r="O113" s="157"/>
      <c r="P113" s="157"/>
      <c r="Q113" s="113"/>
      <c r="R113" s="113"/>
      <c r="S113" s="168"/>
      <c r="T113" s="113"/>
      <c r="U113" s="157"/>
      <c r="V113" s="113"/>
      <c r="W113" s="113"/>
      <c r="X113" s="117"/>
      <c r="Y113" s="35">
        <f>SUM(Y27:Y112)</f>
        <v>0</v>
      </c>
      <c r="Z113" s="35"/>
      <c r="AA113" s="58"/>
      <c r="AB113" s="30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1:43" ht="12.75" customHeight="1" thickTop="1">
      <c r="A114" s="88"/>
      <c r="B114" s="96"/>
      <c r="C114" s="107"/>
      <c r="D114" s="60"/>
      <c r="E114" s="27"/>
      <c r="F114" s="27"/>
      <c r="G114" s="27"/>
      <c r="H114" s="105"/>
      <c r="I114" s="88"/>
      <c r="J114" s="27"/>
      <c r="K114" s="134"/>
      <c r="L114" s="109"/>
      <c r="M114" s="27"/>
      <c r="N114" s="27"/>
      <c r="O114" s="92"/>
      <c r="P114" s="23"/>
      <c r="Q114" s="27"/>
      <c r="R114" s="27"/>
      <c r="S114" s="108"/>
      <c r="T114" s="27"/>
      <c r="U114" s="27"/>
      <c r="V114" s="27"/>
      <c r="W114" s="27"/>
      <c r="X114" s="27"/>
      <c r="Y114" s="35"/>
      <c r="Z114" s="58"/>
      <c r="AA114" s="58"/>
      <c r="AB114" s="30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1:43" ht="15.75">
      <c r="A115" s="88"/>
      <c r="B115" s="96"/>
      <c r="C115" s="88"/>
      <c r="D115" s="60"/>
      <c r="E115" s="65"/>
      <c r="F115" s="27"/>
      <c r="G115" s="27"/>
      <c r="H115" s="27"/>
      <c r="I115" s="27"/>
      <c r="J115" s="27"/>
      <c r="K115" s="122"/>
      <c r="L115" s="122"/>
      <c r="M115" s="27"/>
      <c r="N115" s="23"/>
      <c r="O115" s="88"/>
      <c r="P115" s="27"/>
      <c r="Q115" s="27"/>
      <c r="R115" s="27"/>
      <c r="S115" s="108"/>
      <c r="T115" s="27"/>
      <c r="U115" s="23"/>
      <c r="V115" s="27"/>
      <c r="W115" s="27"/>
      <c r="X115" s="27"/>
      <c r="Y115" s="35"/>
      <c r="Z115" s="35"/>
      <c r="AA115" s="58"/>
      <c r="AB115" s="30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1:43" ht="11.25" customHeight="1">
      <c r="A116" s="88"/>
      <c r="B116" s="27"/>
      <c r="C116" s="27"/>
      <c r="D116" s="60"/>
      <c r="E116" s="27"/>
      <c r="F116" s="27"/>
      <c r="G116" s="27"/>
      <c r="H116" s="27"/>
      <c r="I116" s="27"/>
      <c r="J116" s="27"/>
      <c r="K116" s="108"/>
      <c r="L116" s="108"/>
      <c r="M116" s="27"/>
      <c r="N116" s="27"/>
      <c r="O116" s="27"/>
      <c r="P116" s="27"/>
      <c r="Q116" s="27"/>
      <c r="R116" s="27"/>
      <c r="S116" s="108"/>
      <c r="T116" s="27"/>
      <c r="U116" s="27"/>
      <c r="V116" s="27"/>
      <c r="W116" s="27"/>
      <c r="X116" s="27"/>
      <c r="Y116" s="58"/>
      <c r="Z116" s="58"/>
      <c r="AA116" s="58"/>
      <c r="AB116" s="30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1:43" s="2" customFormat="1" ht="15.75">
      <c r="A117" s="88"/>
      <c r="B117" s="23"/>
      <c r="C117" s="107"/>
      <c r="D117" s="60"/>
      <c r="E117" s="65"/>
      <c r="F117" s="27"/>
      <c r="G117" s="27"/>
      <c r="H117" s="27"/>
      <c r="I117" s="27"/>
      <c r="J117" s="27"/>
      <c r="K117" s="122"/>
      <c r="L117" s="122"/>
      <c r="M117" s="27"/>
      <c r="N117" s="23"/>
      <c r="O117" s="92"/>
      <c r="P117" s="23"/>
      <c r="Q117" s="27"/>
      <c r="R117" s="27"/>
      <c r="S117" s="108"/>
      <c r="T117" s="27"/>
      <c r="U117" s="27"/>
      <c r="V117" s="88"/>
      <c r="W117" s="27"/>
      <c r="X117" s="23"/>
      <c r="Y117" s="35"/>
      <c r="Z117" s="35"/>
      <c r="AA117" s="35"/>
      <c r="AB117" s="12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1.25" customHeight="1">
      <c r="A118" s="88"/>
      <c r="B118" s="27"/>
      <c r="C118" s="27"/>
      <c r="D118" s="27"/>
      <c r="E118" s="27"/>
      <c r="F118" s="88"/>
      <c r="G118" s="27"/>
      <c r="H118" s="27"/>
      <c r="I118" s="27"/>
      <c r="J118" s="27"/>
      <c r="K118" s="27"/>
      <c r="L118" s="88"/>
      <c r="M118" s="88"/>
      <c r="N118" s="27"/>
      <c r="O118" s="88"/>
      <c r="P118" s="27"/>
      <c r="Q118" s="27"/>
      <c r="R118" s="27"/>
      <c r="S118" s="27"/>
      <c r="T118" s="27"/>
      <c r="U118" s="27"/>
      <c r="V118" s="27"/>
      <c r="W118" s="27"/>
      <c r="X118" s="27"/>
      <c r="Y118" s="35"/>
      <c r="Z118" s="58"/>
      <c r="AA118" s="58"/>
      <c r="AB118" s="30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1:43" ht="15.75">
      <c r="A119" s="60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88"/>
      <c r="M119" s="88"/>
      <c r="N119" s="23"/>
      <c r="O119" s="27"/>
      <c r="P119" s="36"/>
      <c r="Q119" s="27"/>
      <c r="R119" s="27"/>
      <c r="S119" s="27"/>
      <c r="T119" s="27"/>
      <c r="U119" s="27"/>
      <c r="V119" s="27"/>
      <c r="W119" s="27"/>
      <c r="X119" s="27"/>
      <c r="Y119" s="58"/>
      <c r="Z119" s="58"/>
      <c r="AA119" s="58"/>
      <c r="AB119" s="30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1:43" ht="15.75">
      <c r="A120" s="88"/>
      <c r="B120" s="27"/>
      <c r="C120" s="27"/>
      <c r="D120" s="27"/>
      <c r="E120" s="67"/>
      <c r="F120" s="27"/>
      <c r="G120" s="27"/>
      <c r="H120" s="27"/>
      <c r="I120" s="27"/>
      <c r="J120" s="63"/>
      <c r="K120" s="27"/>
      <c r="L120" s="88"/>
      <c r="M120" s="88"/>
      <c r="N120" s="67"/>
      <c r="O120" s="27"/>
      <c r="P120" s="36"/>
      <c r="Q120" s="27"/>
      <c r="R120" s="27"/>
      <c r="S120" s="27"/>
      <c r="T120" s="27"/>
      <c r="U120" s="27"/>
      <c r="V120" s="27"/>
      <c r="W120" s="27"/>
      <c r="X120" s="27"/>
      <c r="Y120" s="35"/>
      <c r="Z120" s="58"/>
      <c r="AA120" s="58"/>
      <c r="AB120" s="30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1:43" ht="15.75">
      <c r="A121" s="27"/>
      <c r="B121" s="23"/>
      <c r="C121" s="107"/>
      <c r="D121" s="60"/>
      <c r="E121" s="65"/>
      <c r="F121" s="27"/>
      <c r="G121" s="27"/>
      <c r="H121" s="27"/>
      <c r="I121" s="27"/>
      <c r="J121" s="27"/>
      <c r="K121" s="123"/>
      <c r="L121" s="123"/>
      <c r="M121" s="27"/>
      <c r="N121" s="23"/>
      <c r="O121" s="92"/>
      <c r="P121" s="23"/>
      <c r="Q121" s="27"/>
      <c r="R121" s="27"/>
      <c r="S121" s="108"/>
      <c r="T121" s="27"/>
      <c r="U121" s="23"/>
      <c r="V121" s="27"/>
      <c r="W121" s="27"/>
      <c r="X121" s="27"/>
      <c r="Y121" s="35"/>
      <c r="Z121" s="58"/>
      <c r="AA121" s="58"/>
      <c r="AB121" s="30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1:43" ht="15.75">
      <c r="A122" s="88"/>
      <c r="B122" s="96"/>
      <c r="C122" s="88"/>
      <c r="D122" s="60"/>
      <c r="E122" s="27"/>
      <c r="F122" s="27"/>
      <c r="G122" s="27"/>
      <c r="H122" s="27"/>
      <c r="I122" s="27"/>
      <c r="J122" s="27"/>
      <c r="K122" s="108"/>
      <c r="L122" s="108"/>
      <c r="M122" s="27"/>
      <c r="N122" s="27"/>
      <c r="O122" s="88"/>
      <c r="P122" s="27"/>
      <c r="Q122" s="27"/>
      <c r="R122" s="27"/>
      <c r="S122" s="108"/>
      <c r="T122" s="27"/>
      <c r="U122" s="27"/>
      <c r="V122" s="27"/>
      <c r="W122" s="27"/>
      <c r="X122" s="27"/>
      <c r="Y122" s="58"/>
      <c r="Z122" s="58"/>
      <c r="AA122" s="58"/>
      <c r="AB122" s="30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1:43" ht="15.75">
      <c r="A123" s="88"/>
      <c r="B123" s="27"/>
      <c r="C123" s="27"/>
      <c r="D123" s="60"/>
      <c r="E123" s="65"/>
      <c r="F123" s="27"/>
      <c r="G123" s="27"/>
      <c r="H123" s="27"/>
      <c r="I123" s="27"/>
      <c r="J123" s="27"/>
      <c r="K123" s="123"/>
      <c r="L123" s="123"/>
      <c r="M123" s="27"/>
      <c r="N123" s="23"/>
      <c r="O123" s="23"/>
      <c r="P123" s="23"/>
      <c r="Q123" s="27"/>
      <c r="R123" s="27"/>
      <c r="S123" s="108"/>
      <c r="T123" s="27"/>
      <c r="U123" s="23"/>
      <c r="V123" s="27"/>
      <c r="W123" s="27"/>
      <c r="X123" s="27"/>
      <c r="Y123" s="35"/>
      <c r="Z123" s="58"/>
      <c r="AA123" s="58"/>
      <c r="AB123" s="30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1:43" s="2" customFormat="1" ht="11.25" customHeight="1">
      <c r="A124" s="88"/>
      <c r="B124" s="96"/>
      <c r="C124" s="107"/>
      <c r="D124" s="60"/>
      <c r="E124" s="27"/>
      <c r="F124" s="27"/>
      <c r="G124" s="27"/>
      <c r="H124" s="105"/>
      <c r="I124" s="88"/>
      <c r="J124" s="27"/>
      <c r="K124" s="134"/>
      <c r="L124" s="109"/>
      <c r="M124" s="27"/>
      <c r="N124" s="27"/>
      <c r="O124" s="92"/>
      <c r="P124" s="23"/>
      <c r="Q124" s="27"/>
      <c r="R124" s="27"/>
      <c r="S124" s="108"/>
      <c r="T124" s="27"/>
      <c r="U124" s="27"/>
      <c r="V124" s="27"/>
      <c r="W124" s="27"/>
      <c r="X124" s="27"/>
      <c r="Y124" s="35"/>
      <c r="Z124" s="35"/>
      <c r="AA124" s="35"/>
      <c r="AB124" s="12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6.5" customHeight="1">
      <c r="A125" s="88"/>
      <c r="B125" s="23"/>
      <c r="C125" s="88"/>
      <c r="D125" s="60"/>
      <c r="E125" s="65"/>
      <c r="F125" s="27"/>
      <c r="G125" s="27"/>
      <c r="H125" s="27"/>
      <c r="I125" s="27"/>
      <c r="J125" s="27"/>
      <c r="K125" s="123"/>
      <c r="L125" s="123"/>
      <c r="M125" s="27"/>
      <c r="N125" s="23"/>
      <c r="O125" s="88"/>
      <c r="P125" s="27"/>
      <c r="Q125" s="27"/>
      <c r="R125" s="27"/>
      <c r="S125" s="108"/>
      <c r="T125" s="27"/>
      <c r="U125" s="23"/>
      <c r="V125" s="27"/>
      <c r="W125" s="27"/>
      <c r="X125" s="27"/>
      <c r="Y125" s="35"/>
      <c r="Z125" s="58"/>
      <c r="AA125" s="58"/>
      <c r="AB125" s="30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1:43" ht="12" customHeight="1">
      <c r="A126" s="88"/>
      <c r="B126" s="27"/>
      <c r="C126" s="27"/>
      <c r="D126" s="60"/>
      <c r="E126" s="27"/>
      <c r="F126" s="27"/>
      <c r="G126" s="27"/>
      <c r="H126" s="27"/>
      <c r="I126" s="27"/>
      <c r="J126" s="27"/>
      <c r="K126" s="108"/>
      <c r="L126" s="108"/>
      <c r="M126" s="27"/>
      <c r="N126" s="27"/>
      <c r="O126" s="27"/>
      <c r="P126" s="27"/>
      <c r="Q126" s="27"/>
      <c r="R126" s="27"/>
      <c r="S126" s="108"/>
      <c r="T126" s="27"/>
      <c r="U126" s="27"/>
      <c r="V126" s="27"/>
      <c r="W126" s="27"/>
      <c r="X126" s="27"/>
      <c r="Y126" s="35"/>
      <c r="Z126" s="58"/>
      <c r="AA126" s="58"/>
      <c r="AB126" s="30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1:43" ht="15.75">
      <c r="A127" s="88"/>
      <c r="B127" s="131"/>
      <c r="C127" s="107"/>
      <c r="D127" s="60"/>
      <c r="E127" s="65"/>
      <c r="F127" s="27"/>
      <c r="G127" s="27"/>
      <c r="H127" s="27"/>
      <c r="I127" s="27"/>
      <c r="J127" s="27"/>
      <c r="K127" s="123"/>
      <c r="L127" s="123"/>
      <c r="M127" s="27"/>
      <c r="N127" s="23"/>
      <c r="O127" s="92"/>
      <c r="P127" s="23"/>
      <c r="Q127" s="27"/>
      <c r="R127" s="27"/>
      <c r="S127" s="108"/>
      <c r="T127" s="27"/>
      <c r="U127" s="27"/>
      <c r="V127" s="88"/>
      <c r="W127" s="27"/>
      <c r="X127" s="23"/>
      <c r="Y127" s="35"/>
      <c r="Z127" s="58"/>
      <c r="AA127" s="58"/>
      <c r="AB127" s="30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1:43" ht="10.5" customHeight="1">
      <c r="A128" s="88"/>
      <c r="B128" s="27"/>
      <c r="C128" s="27"/>
      <c r="D128" s="23"/>
      <c r="E128" s="23"/>
      <c r="F128" s="23"/>
      <c r="G128" s="23"/>
      <c r="H128" s="23"/>
      <c r="I128" s="23"/>
      <c r="J128" s="23"/>
      <c r="K128" s="23"/>
      <c r="L128" s="88"/>
      <c r="M128" s="88"/>
      <c r="N128" s="23"/>
      <c r="O128" s="27"/>
      <c r="P128" s="36"/>
      <c r="Q128" s="27"/>
      <c r="R128" s="27"/>
      <c r="S128" s="27"/>
      <c r="T128" s="27"/>
      <c r="U128" s="27"/>
      <c r="V128" s="27"/>
      <c r="W128" s="27"/>
      <c r="X128" s="27"/>
      <c r="Y128" s="35"/>
      <c r="Z128" s="58"/>
      <c r="AA128" s="58"/>
      <c r="AB128" s="30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1:43" ht="15.75">
      <c r="A129" s="60"/>
      <c r="B129" s="27"/>
      <c r="C129" s="107"/>
      <c r="D129" s="27"/>
      <c r="E129" s="27"/>
      <c r="F129" s="88"/>
      <c r="G129" s="92"/>
      <c r="H129" s="23"/>
      <c r="I129" s="92"/>
      <c r="J129" s="23"/>
      <c r="K129" s="88"/>
      <c r="L129" s="92"/>
      <c r="M129" s="23"/>
      <c r="N129" s="23"/>
      <c r="O129" s="27"/>
      <c r="P129" s="36"/>
      <c r="Q129" s="27"/>
      <c r="R129" s="27"/>
      <c r="S129" s="27"/>
      <c r="T129" s="27"/>
      <c r="U129" s="27"/>
      <c r="V129" s="27"/>
      <c r="W129" s="27"/>
      <c r="X129" s="27"/>
      <c r="Y129" s="35"/>
      <c r="Z129" s="58"/>
      <c r="AA129" s="58"/>
      <c r="AB129" s="30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1:43" ht="15.75">
      <c r="A130" s="88"/>
      <c r="B130" s="23"/>
      <c r="C130" s="27"/>
      <c r="D130" s="27"/>
      <c r="E130" s="27"/>
      <c r="F130" s="27"/>
      <c r="G130" s="88"/>
      <c r="H130" s="107"/>
      <c r="I130" s="88"/>
      <c r="J130" s="27"/>
      <c r="K130" s="107"/>
      <c r="L130" s="88"/>
      <c r="M130" s="88"/>
      <c r="N130" s="23"/>
      <c r="O130" s="27"/>
      <c r="P130" s="36"/>
      <c r="Q130" s="27"/>
      <c r="R130" s="27"/>
      <c r="S130" s="27"/>
      <c r="T130" s="27"/>
      <c r="U130" s="27"/>
      <c r="V130" s="27"/>
      <c r="W130" s="27"/>
      <c r="X130" s="27"/>
      <c r="Y130" s="35"/>
      <c r="Z130" s="58"/>
      <c r="AA130" s="58"/>
      <c r="AB130" s="30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1:43" s="2" customFormat="1" ht="15.75">
      <c r="A131" s="88"/>
      <c r="B131" s="96"/>
      <c r="C131" s="110"/>
      <c r="D131" s="27"/>
      <c r="E131" s="27"/>
      <c r="F131" s="27"/>
      <c r="G131" s="27"/>
      <c r="H131" s="27"/>
      <c r="I131" s="27"/>
      <c r="J131" s="27"/>
      <c r="K131" s="105"/>
      <c r="L131" s="65"/>
      <c r="M131" s="88"/>
      <c r="N131" s="23"/>
      <c r="O131" s="27"/>
      <c r="P131" s="36"/>
      <c r="Q131" s="27"/>
      <c r="R131" s="27"/>
      <c r="S131" s="27"/>
      <c r="T131" s="27"/>
      <c r="U131" s="27"/>
      <c r="V131" s="27"/>
      <c r="W131" s="27"/>
      <c r="X131" s="27"/>
      <c r="Y131" s="35"/>
      <c r="Z131" s="35"/>
      <c r="AA131" s="35"/>
      <c r="AB131" s="12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2" customFormat="1" ht="10.5" customHeight="1">
      <c r="A132" s="88"/>
      <c r="B132" s="96"/>
      <c r="C132" s="110"/>
      <c r="D132" s="27"/>
      <c r="E132" s="27"/>
      <c r="F132" s="27"/>
      <c r="G132" s="27"/>
      <c r="H132" s="27"/>
      <c r="I132" s="27"/>
      <c r="J132" s="27"/>
      <c r="K132" s="27"/>
      <c r="L132" s="88"/>
      <c r="M132" s="88"/>
      <c r="N132" s="23"/>
      <c r="O132" s="27"/>
      <c r="P132" s="36"/>
      <c r="Q132" s="27"/>
      <c r="R132" s="27"/>
      <c r="S132" s="27"/>
      <c r="T132" s="27"/>
      <c r="U132" s="27"/>
      <c r="V132" s="27"/>
      <c r="W132" s="27"/>
      <c r="X132" s="27"/>
      <c r="Y132" s="35"/>
      <c r="Z132" s="35"/>
      <c r="AA132" s="35"/>
      <c r="AB132" s="12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2" customFormat="1" ht="15.75">
      <c r="A133" s="60"/>
      <c r="B133" s="27"/>
      <c r="C133" s="110"/>
      <c r="D133" s="27"/>
      <c r="E133" s="27"/>
      <c r="F133" s="27"/>
      <c r="G133" s="27"/>
      <c r="H133" s="27"/>
      <c r="I133" s="27"/>
      <c r="J133" s="27"/>
      <c r="K133" s="27"/>
      <c r="L133" s="88"/>
      <c r="M133" s="88"/>
      <c r="N133" s="23"/>
      <c r="O133" s="27"/>
      <c r="P133" s="36"/>
      <c r="Q133" s="27"/>
      <c r="R133" s="27"/>
      <c r="S133" s="27"/>
      <c r="T133" s="27"/>
      <c r="U133" s="27"/>
      <c r="V133" s="27"/>
      <c r="W133" s="27"/>
      <c r="X133" s="27"/>
      <c r="Y133" s="35"/>
      <c r="Z133" s="35"/>
      <c r="AA133" s="35"/>
      <c r="AB133" s="12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6.5" customHeight="1">
      <c r="A134" s="88"/>
      <c r="B134" s="27"/>
      <c r="C134" s="27"/>
      <c r="D134" s="27"/>
      <c r="E134" s="96"/>
      <c r="F134" s="68"/>
      <c r="G134" s="68"/>
      <c r="H134" s="68"/>
      <c r="I134" s="27"/>
      <c r="J134" s="92"/>
      <c r="K134" s="88"/>
      <c r="L134" s="27"/>
      <c r="M134" s="92"/>
      <c r="N134" s="23"/>
      <c r="O134" s="27"/>
      <c r="P134" s="36"/>
      <c r="Q134" s="27"/>
      <c r="R134" s="27"/>
      <c r="S134" s="27"/>
      <c r="T134" s="27"/>
      <c r="U134" s="27"/>
      <c r="V134" s="27"/>
      <c r="W134" s="27"/>
      <c r="X134" s="27"/>
      <c r="Y134" s="58"/>
      <c r="Z134" s="58"/>
      <c r="AA134" s="58"/>
      <c r="AB134" s="30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1:43" ht="15.75">
      <c r="A135" s="27"/>
      <c r="B135" s="27"/>
      <c r="C135" s="107"/>
      <c r="D135" s="96"/>
      <c r="E135" s="96"/>
      <c r="F135" s="27"/>
      <c r="G135" s="88"/>
      <c r="H135" s="27"/>
      <c r="I135" s="92"/>
      <c r="J135" s="23"/>
      <c r="K135" s="27"/>
      <c r="L135" s="27"/>
      <c r="M135" s="88"/>
      <c r="N135" s="36"/>
      <c r="O135" s="27"/>
      <c r="P135" s="36"/>
      <c r="Q135" s="27"/>
      <c r="R135" s="27"/>
      <c r="S135" s="27"/>
      <c r="T135" s="27"/>
      <c r="U135" s="27"/>
      <c r="V135" s="27"/>
      <c r="W135" s="27"/>
      <c r="X135" s="27"/>
      <c r="Y135" s="35"/>
      <c r="Z135" s="58"/>
      <c r="AA135" s="58"/>
      <c r="AB135" s="30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1:43" ht="11.25" customHeight="1">
      <c r="A136" s="27"/>
      <c r="B136" s="27"/>
      <c r="C136" s="107"/>
      <c r="D136" s="96"/>
      <c r="E136" s="96"/>
      <c r="F136" s="27"/>
      <c r="G136" s="88"/>
      <c r="H136" s="27"/>
      <c r="I136" s="92"/>
      <c r="J136" s="23"/>
      <c r="K136" s="27"/>
      <c r="L136" s="27"/>
      <c r="M136" s="88"/>
      <c r="N136" s="36"/>
      <c r="O136" s="27"/>
      <c r="P136" s="36"/>
      <c r="Q136" s="27"/>
      <c r="R136" s="27"/>
      <c r="S136" s="27"/>
      <c r="T136" s="27"/>
      <c r="U136" s="27"/>
      <c r="V136" s="27"/>
      <c r="W136" s="27"/>
      <c r="X136" s="27"/>
      <c r="Y136" s="35"/>
      <c r="Z136" s="58"/>
      <c r="AA136" s="58"/>
      <c r="AB136" s="30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1:43" ht="18" customHeight="1">
      <c r="A137" s="88"/>
      <c r="B137" s="27"/>
      <c r="C137" s="27"/>
      <c r="D137" s="96"/>
      <c r="E137" s="111"/>
      <c r="F137" s="27"/>
      <c r="G137" s="27"/>
      <c r="H137" s="23"/>
      <c r="I137" s="27"/>
      <c r="J137" s="27"/>
      <c r="K137" s="63"/>
      <c r="L137" s="27"/>
      <c r="M137" s="88"/>
      <c r="N137" s="27"/>
      <c r="O137" s="27"/>
      <c r="P137" s="36"/>
      <c r="Q137" s="27"/>
      <c r="R137" s="27"/>
      <c r="S137" s="27"/>
      <c r="T137" s="27"/>
      <c r="U137" s="27"/>
      <c r="V137" s="27"/>
      <c r="W137" s="27"/>
      <c r="X137" s="27"/>
      <c r="Y137" s="35"/>
      <c r="Z137" s="58"/>
      <c r="AA137" s="58"/>
      <c r="AB137" s="30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1:43" ht="10.5" customHeight="1">
      <c r="A138" s="88"/>
      <c r="B138" s="27"/>
      <c r="C138" s="27"/>
      <c r="D138" s="27"/>
      <c r="E138" s="111"/>
      <c r="F138" s="27"/>
      <c r="G138" s="27"/>
      <c r="H138" s="27"/>
      <c r="I138" s="27"/>
      <c r="J138" s="27"/>
      <c r="K138" s="88"/>
      <c r="L138" s="27"/>
      <c r="M138" s="92"/>
      <c r="N138" s="23"/>
      <c r="O138" s="27"/>
      <c r="P138" s="36"/>
      <c r="Q138" s="27"/>
      <c r="R138" s="27"/>
      <c r="S138" s="27"/>
      <c r="T138" s="27"/>
      <c r="U138" s="27"/>
      <c r="V138" s="27"/>
      <c r="W138" s="27"/>
      <c r="X138" s="27"/>
      <c r="Y138" s="58"/>
      <c r="Z138" s="58"/>
      <c r="AA138" s="58"/>
      <c r="AB138" s="30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1:43" ht="18.75" customHeight="1">
      <c r="A139" s="88"/>
      <c r="B139" s="27"/>
      <c r="C139" s="27"/>
      <c r="D139" s="96"/>
      <c r="E139" s="124"/>
      <c r="F139" s="27"/>
      <c r="G139" s="88"/>
      <c r="H139" s="23"/>
      <c r="I139" s="92"/>
      <c r="J139" s="23"/>
      <c r="K139" s="27"/>
      <c r="L139" s="27"/>
      <c r="M139" s="88"/>
      <c r="N139" s="36"/>
      <c r="O139" s="27"/>
      <c r="P139" s="36"/>
      <c r="Q139" s="27"/>
      <c r="R139" s="27"/>
      <c r="S139" s="27"/>
      <c r="T139" s="27"/>
      <c r="U139" s="27"/>
      <c r="V139" s="27"/>
      <c r="W139" s="27"/>
      <c r="X139" s="27"/>
      <c r="Y139" s="35"/>
      <c r="Z139" s="58"/>
      <c r="AA139" s="58"/>
      <c r="AB139" s="30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1:43" ht="15.75">
      <c r="A140" s="88"/>
      <c r="B140" s="27"/>
      <c r="C140" s="27"/>
      <c r="D140" s="96"/>
      <c r="E140" s="27"/>
      <c r="F140" s="27"/>
      <c r="G140" s="27"/>
      <c r="H140" s="27"/>
      <c r="I140" s="88"/>
      <c r="J140" s="27"/>
      <c r="K140" s="27"/>
      <c r="L140" s="27"/>
      <c r="M140" s="27"/>
      <c r="N140" s="27"/>
      <c r="O140" s="27"/>
      <c r="P140" s="36"/>
      <c r="Q140" s="27"/>
      <c r="R140" s="27"/>
      <c r="S140" s="27"/>
      <c r="T140" s="27"/>
      <c r="U140" s="27"/>
      <c r="V140" s="27"/>
      <c r="W140" s="27"/>
      <c r="X140" s="27"/>
      <c r="Y140" s="58"/>
      <c r="Z140" s="58"/>
      <c r="AA140" s="58"/>
      <c r="AB140" s="30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1:157" ht="15.75">
      <c r="A141" s="88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30"/>
      <c r="Z141" s="30"/>
      <c r="AA141" s="30"/>
      <c r="AB141" s="30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</row>
    <row r="142" spans="1:157" ht="15.75">
      <c r="A142" s="88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30"/>
      <c r="Z142" s="30"/>
      <c r="AA142" s="30"/>
      <c r="AB142" s="30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</row>
    <row r="143" spans="1:157" ht="15.75">
      <c r="A143" s="88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30"/>
      <c r="Z143" s="30"/>
      <c r="AA143" s="30"/>
      <c r="AB143" s="30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</row>
    <row r="144" spans="1:157" ht="15.75">
      <c r="A144" s="88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30"/>
      <c r="Z144" s="30"/>
      <c r="AA144" s="30"/>
      <c r="AB144" s="30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</row>
    <row r="145" spans="1:157" ht="15.75">
      <c r="A145" s="88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30"/>
      <c r="Z145" s="30"/>
      <c r="AA145" s="30"/>
      <c r="AB145" s="30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</row>
    <row r="146" spans="1:157" ht="15.75">
      <c r="A146" s="88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30"/>
      <c r="Z146" s="30"/>
      <c r="AA146" s="30"/>
      <c r="AB146" s="30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</row>
    <row r="147" spans="1:157" ht="15.75">
      <c r="A147" s="88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30"/>
      <c r="Z147" s="30"/>
      <c r="AA147" s="30"/>
      <c r="AB147" s="30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</row>
    <row r="148" spans="1:157" ht="15.75">
      <c r="A148" s="88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30"/>
      <c r="Z148" s="30"/>
      <c r="AA148" s="30"/>
      <c r="AB148" s="30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</row>
    <row r="149" spans="1:157" ht="15.75">
      <c r="A149" s="88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</row>
    <row r="150" spans="1:157" ht="15.75">
      <c r="A150" s="88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</row>
    <row r="151" spans="1:157" ht="15.75">
      <c r="A151" s="88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</row>
    <row r="152" spans="1:157" ht="15.75">
      <c r="A152" s="88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</row>
    <row r="153" spans="1:157" ht="15.75">
      <c r="A153" s="88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</row>
    <row r="154" spans="1:157" ht="15.75">
      <c r="A154" s="88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</row>
    <row r="155" spans="1:157" ht="15.75">
      <c r="A155" s="88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</row>
    <row r="156" spans="1:157" ht="15.75">
      <c r="A156" s="88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</row>
    <row r="157" spans="1:157" ht="15.75">
      <c r="A157" s="88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</row>
    <row r="158" spans="1:157" ht="15.75">
      <c r="A158" s="88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</row>
    <row r="159" spans="1:157" ht="15.75">
      <c r="A159" s="88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</row>
    <row r="160" spans="1:157" ht="15.75">
      <c r="A160" s="8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</row>
    <row r="161" spans="1:157" ht="15.75">
      <c r="A161" s="8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</row>
    <row r="162" spans="1:157" ht="15.75">
      <c r="A162" s="88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</row>
    <row r="163" spans="1:157" ht="15.75">
      <c r="A163" s="88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</row>
    <row r="164" spans="1:157" ht="15.75">
      <c r="A164" s="88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</row>
    <row r="165" spans="1:157" ht="15.75">
      <c r="A165" s="88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</row>
    <row r="166" spans="1:157" ht="15.75">
      <c r="A166" s="88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</row>
    <row r="167" spans="1:157" ht="15.75">
      <c r="A167" s="88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</row>
    <row r="168" spans="1:157" ht="15.75">
      <c r="A168" s="88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</row>
    <row r="169" spans="1:157" ht="15.75">
      <c r="A169" s="88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</row>
    <row r="170" spans="1:157" ht="15.75">
      <c r="A170" s="88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</row>
    <row r="171" spans="1:157" ht="15.75">
      <c r="A171" s="88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</row>
    <row r="172" spans="1:157" ht="15.75">
      <c r="A172" s="88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</row>
    <row r="173" spans="1:157" ht="15.75">
      <c r="A173" s="88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</row>
    <row r="174" spans="1:157" ht="15.75">
      <c r="A174" s="88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</row>
    <row r="175" spans="1:157" ht="15.75">
      <c r="A175" s="88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</row>
    <row r="176" spans="1:157" ht="15.75">
      <c r="A176" s="88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</row>
    <row r="177" spans="1:157" ht="15.75">
      <c r="A177" s="88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</row>
    <row r="178" spans="1:157" ht="15.75">
      <c r="A178" s="88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</row>
    <row r="179" spans="1:157" ht="15.75">
      <c r="A179" s="88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</row>
    <row r="180" spans="1:157" ht="15.75">
      <c r="A180" s="88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</row>
    <row r="181" spans="1:157" ht="15.75">
      <c r="A181" s="88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</row>
    <row r="182" spans="1:157" ht="15.75">
      <c r="A182" s="88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</row>
    <row r="183" spans="1:157" ht="15.75">
      <c r="A183" s="88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</row>
    <row r="184" spans="1:157" ht="15.75">
      <c r="A184" s="88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</row>
    <row r="185" spans="1:157" ht="15.75">
      <c r="A185" s="88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</row>
    <row r="186" spans="1:157" ht="15.75">
      <c r="A186" s="88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</row>
    <row r="187" spans="1:157" ht="15.75">
      <c r="A187" s="88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</row>
    <row r="188" spans="1:157" ht="15.75">
      <c r="A188" s="88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</row>
    <row r="189" spans="1:157" ht="15.75">
      <c r="A189" s="88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</row>
    <row r="190" spans="1:157" ht="15.75">
      <c r="A190" s="88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</row>
    <row r="191" spans="1:157" ht="15.75">
      <c r="A191" s="88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</row>
    <row r="192" spans="1:157" ht="15.75">
      <c r="A192" s="88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</row>
    <row r="193" spans="1:157" ht="15.75">
      <c r="A193" s="88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</row>
    <row r="194" spans="1:157" ht="15.75">
      <c r="A194" s="88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</row>
    <row r="195" spans="1:157" ht="15.75">
      <c r="A195" s="88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</row>
    <row r="196" spans="1:157" ht="15.75">
      <c r="A196" s="88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</row>
    <row r="197" spans="1:157" ht="15.75">
      <c r="A197" s="88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</row>
    <row r="198" spans="1:157" ht="15.75">
      <c r="A198" s="88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</row>
    <row r="199" spans="1:157" ht="15.75">
      <c r="A199" s="88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</row>
    <row r="200" spans="1:157" ht="15.75">
      <c r="A200" s="88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</row>
    <row r="201" spans="1:157" ht="15.75">
      <c r="A201" s="88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</row>
    <row r="202" spans="1:157" ht="15.75">
      <c r="A202" s="88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</row>
    <row r="203" spans="1:157" ht="15.75">
      <c r="A203" s="88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</row>
    <row r="204" spans="1:157" ht="15.75">
      <c r="A204" s="88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</row>
    <row r="205" spans="1:157" ht="15.75">
      <c r="A205" s="88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</row>
    <row r="206" spans="1:157" ht="15.75">
      <c r="A206" s="88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</row>
    <row r="207" spans="1:157" ht="15.75">
      <c r="A207" s="88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</row>
    <row r="208" spans="1:157" ht="15.75">
      <c r="A208" s="88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</row>
    <row r="209" spans="1:157" ht="15.75">
      <c r="A209" s="88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</row>
    <row r="210" spans="1:157" ht="15.75">
      <c r="A210" s="88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</row>
    <row r="211" spans="1:157" ht="15.75">
      <c r="A211" s="88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</row>
    <row r="212" spans="1:157" ht="15.75">
      <c r="A212" s="88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</row>
    <row r="213" spans="1:157" ht="15.75">
      <c r="A213" s="88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</row>
    <row r="214" spans="1:157" ht="15.75">
      <c r="A214" s="88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</row>
    <row r="215" spans="1:157" ht="15.75">
      <c r="A215" s="88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</row>
    <row r="216" spans="1:157" ht="15.75">
      <c r="A216" s="88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</row>
    <row r="217" spans="1:157" ht="15.75">
      <c r="A217" s="88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</row>
    <row r="218" spans="1:157" ht="15.75">
      <c r="A218" s="88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</row>
    <row r="219" spans="1:157" ht="15.75">
      <c r="A219" s="88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</row>
    <row r="220" spans="1:157" ht="15.75">
      <c r="A220" s="88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</row>
    <row r="221" spans="1:157" ht="15.75">
      <c r="A221" s="88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</row>
    <row r="222" spans="1:157" ht="15.75">
      <c r="A222" s="88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</row>
    <row r="223" spans="1:157" ht="15.75">
      <c r="A223" s="88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</row>
    <row r="224" spans="1:157" ht="15.75">
      <c r="A224" s="88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</row>
    <row r="225" spans="1:157" ht="15.75">
      <c r="A225" s="88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</row>
    <row r="226" spans="1:157" ht="15.75">
      <c r="A226" s="88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</row>
    <row r="227" spans="1:157" ht="15.75">
      <c r="A227" s="88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</row>
    <row r="228" spans="1:157" ht="15.75">
      <c r="A228" s="88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</row>
    <row r="229" spans="1:157" ht="15.75">
      <c r="A229" s="88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</row>
    <row r="230" spans="1:157" ht="15.75">
      <c r="A230" s="88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</row>
    <row r="231" spans="1:157" ht="15.75">
      <c r="A231" s="88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</row>
    <row r="232" spans="1:157" ht="15.75">
      <c r="A232" s="88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</row>
    <row r="233" spans="1:157" ht="15.75">
      <c r="A233" s="88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</row>
    <row r="234" spans="1:157" ht="15.75">
      <c r="A234" s="88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</row>
    <row r="235" spans="1:157" ht="15.75">
      <c r="A235" s="88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</row>
    <row r="236" spans="1:157" ht="15.75">
      <c r="A236" s="88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</row>
    <row r="237" spans="1:157" ht="15.75">
      <c r="A237" s="88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</row>
    <row r="238" spans="1:157" ht="15.75">
      <c r="A238" s="88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</row>
    <row r="239" spans="1:157" ht="15.75">
      <c r="A239" s="88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</row>
    <row r="240" spans="1:157" ht="15.75">
      <c r="A240" s="88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</row>
    <row r="241" spans="1:157" ht="15.75">
      <c r="A241" s="88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</row>
    <row r="242" spans="1:157" ht="15.75">
      <c r="A242" s="88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</row>
    <row r="243" spans="1:157" ht="15.75">
      <c r="A243" s="88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</row>
    <row r="244" spans="1:157" ht="15.75">
      <c r="A244" s="88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</row>
    <row r="245" spans="1:157" ht="15.75">
      <c r="A245" s="88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</row>
    <row r="246" spans="1:157" ht="15.75">
      <c r="A246" s="88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</row>
    <row r="247" spans="1:157" ht="15.75">
      <c r="A247" s="88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</row>
    <row r="248" spans="1:157" ht="15.75">
      <c r="A248" s="88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</row>
    <row r="249" spans="1:157" ht="15.75">
      <c r="A249" s="88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</row>
    <row r="250" spans="1:157" ht="15.75">
      <c r="A250" s="88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</row>
    <row r="251" spans="1:157" ht="15.75">
      <c r="A251" s="88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</row>
    <row r="252" spans="1:157" ht="15.75">
      <c r="A252" s="88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</row>
    <row r="253" spans="1:157" ht="15.75">
      <c r="A253" s="88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</row>
    <row r="254" spans="1:157" ht="15.75">
      <c r="A254" s="88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</row>
    <row r="255" spans="1:157" ht="15.75">
      <c r="A255" s="88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</row>
    <row r="256" spans="1:157" ht="15.75">
      <c r="A256" s="88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</row>
    <row r="257" spans="1:157" ht="15.75">
      <c r="A257" s="88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</row>
    <row r="258" spans="1:157" ht="15.75">
      <c r="A258" s="88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</row>
    <row r="259" spans="1:157" ht="15.75">
      <c r="A259" s="88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</row>
    <row r="260" spans="1:157" ht="15.75">
      <c r="A260" s="88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</row>
    <row r="261" spans="1:157" ht="15.75">
      <c r="A261" s="88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</row>
    <row r="262" spans="1:157" ht="15.75">
      <c r="A262" s="88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</row>
    <row r="263" spans="1:157" ht="15.75">
      <c r="A263" s="88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</row>
    <row r="264" spans="1:157" ht="15.75">
      <c r="A264" s="88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</row>
    <row r="265" spans="1:157" ht="15.75">
      <c r="A265" s="88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</row>
    <row r="266" spans="1:157" ht="15.75">
      <c r="A266" s="88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</row>
    <row r="267" spans="1:157" ht="15.75">
      <c r="A267" s="88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</row>
    <row r="268" spans="1:157" ht="15.75">
      <c r="A268" s="88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</row>
    <row r="269" spans="1:157" ht="15.75">
      <c r="A269" s="88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</row>
    <row r="270" spans="1:157" ht="15.75">
      <c r="A270" s="88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</row>
    <row r="271" spans="1:157" ht="15.75">
      <c r="A271" s="88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</row>
    <row r="272" spans="1:157" ht="15.75">
      <c r="A272" s="88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</row>
    <row r="273" spans="1:157" ht="15.75">
      <c r="A273" s="88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</row>
    <row r="274" spans="1:157" ht="15.75">
      <c r="A274" s="88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</row>
    <row r="275" spans="1:157" ht="15.75">
      <c r="A275" s="88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</row>
    <row r="276" spans="1:157" ht="15.75">
      <c r="A276" s="88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</row>
    <row r="277" spans="1:157" ht="15.75">
      <c r="A277" s="88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</row>
    <row r="278" spans="1:157" ht="15.75">
      <c r="A278" s="88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</row>
    <row r="279" spans="1:157" ht="15.75">
      <c r="A279" s="88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</row>
    <row r="280" spans="1:157" ht="15.75">
      <c r="A280" s="88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</row>
    <row r="281" spans="1:157" ht="15.75">
      <c r="A281" s="88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</row>
    <row r="282" spans="1:157" ht="15.75">
      <c r="A282" s="88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</row>
    <row r="283" spans="1:157" ht="15.75">
      <c r="A283" s="88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</row>
    <row r="284" spans="1:157" ht="15.75">
      <c r="A284" s="88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</row>
    <row r="285" spans="1:157" ht="15.75">
      <c r="A285" s="88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</row>
    <row r="286" spans="1:157" ht="15.75">
      <c r="A286" s="88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</row>
    <row r="287" spans="1:157" ht="15.75">
      <c r="A287" s="88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</row>
    <row r="288" spans="1:157" ht="15.75">
      <c r="A288" s="88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</row>
    <row r="289" spans="1:157" ht="15.75">
      <c r="A289" s="88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</row>
    <row r="290" spans="1:157" ht="15.75">
      <c r="A290" s="88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</row>
    <row r="291" spans="1:157" ht="15.75">
      <c r="A291" s="88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</row>
    <row r="292" spans="1:157" ht="15.75">
      <c r="A292" s="88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</row>
    <row r="293" spans="1:157" ht="15.75">
      <c r="A293" s="88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</row>
    <row r="294" spans="1:157" ht="15.75">
      <c r="A294" s="88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</row>
    <row r="295" spans="1:157" ht="15.75">
      <c r="A295" s="88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</row>
    <row r="296" spans="1:157" ht="15.75">
      <c r="A296" s="88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</row>
    <row r="297" spans="1:157" ht="15.75">
      <c r="A297" s="88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</row>
    <row r="298" spans="1:157" ht="15.75">
      <c r="A298" s="88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</row>
    <row r="299" spans="1:157" ht="15.75">
      <c r="A299" s="88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</row>
    <row r="300" spans="1:157" ht="15.75">
      <c r="A300" s="88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</row>
    <row r="301" spans="1:157" ht="15.75">
      <c r="A301" s="88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</row>
    <row r="302" spans="1:157" ht="15.75">
      <c r="A302" s="88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</row>
    <row r="303" spans="1:157" ht="15.75">
      <c r="A303" s="88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</row>
    <row r="304" spans="1:157" ht="15.75">
      <c r="A304" s="88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</row>
    <row r="305" spans="1:157" ht="15.75">
      <c r="A305" s="88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</row>
    <row r="306" spans="1:157" ht="15.75">
      <c r="A306" s="88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</row>
    <row r="307" spans="1:157" ht="15.75">
      <c r="A307" s="88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</row>
    <row r="308" spans="1:157" ht="15.75">
      <c r="A308" s="88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</row>
    <row r="309" spans="1:157" ht="15.75">
      <c r="A309" s="88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</row>
    <row r="310" spans="1:157" ht="15.75">
      <c r="A310" s="88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</row>
    <row r="311" spans="1:157" ht="15.75">
      <c r="A311" s="88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</row>
    <row r="312" spans="1:157" ht="15.75">
      <c r="A312" s="88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</row>
    <row r="313" spans="1:157" ht="15.75">
      <c r="A313" s="88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</row>
    <row r="314" spans="1:157" ht="15.75">
      <c r="A314" s="88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</row>
    <row r="315" spans="1:157" ht="15.75">
      <c r="A315" s="88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</row>
    <row r="316" spans="1:157" ht="15.75">
      <c r="A316" s="88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</row>
    <row r="317" spans="1:157" ht="15.75">
      <c r="A317" s="88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</row>
    <row r="318" spans="1:157" ht="15.75">
      <c r="A318" s="88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</row>
    <row r="319" spans="1:157" ht="15.75">
      <c r="A319" s="88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</row>
    <row r="320" spans="1:157" ht="15.75">
      <c r="A320" s="88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</row>
    <row r="321" spans="1:157" ht="15.75">
      <c r="A321" s="88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</row>
    <row r="322" spans="1:157" ht="15.75">
      <c r="A322" s="88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</row>
    <row r="323" spans="1:157" ht="15.75">
      <c r="A323" s="88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</row>
    <row r="324" spans="1:157" ht="15.75">
      <c r="A324" s="88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</row>
    <row r="325" spans="1:157" ht="15.75">
      <c r="A325" s="88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</row>
    <row r="326" spans="1:157" ht="15.75">
      <c r="A326" s="88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</row>
    <row r="327" spans="1:157" ht="15.75">
      <c r="A327" s="88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</row>
    <row r="328" spans="1:157" ht="15.75">
      <c r="A328" s="88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</row>
    <row r="329" spans="1:157" ht="15.75">
      <c r="A329" s="88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</row>
    <row r="330" spans="1:157" ht="15.75">
      <c r="A330" s="88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</row>
    <row r="331" spans="1:157" ht="15.75">
      <c r="A331" s="88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</row>
    <row r="332" spans="1:157" ht="15.75">
      <c r="A332" s="88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</row>
    <row r="333" spans="1:157" ht="15.75">
      <c r="A333" s="88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</row>
    <row r="334" spans="1:157" ht="15.75">
      <c r="A334" s="88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</row>
    <row r="335" spans="1:157" ht="15.75">
      <c r="A335" s="88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</row>
    <row r="336" spans="1:157" ht="15.75">
      <c r="A336" s="88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</row>
    <row r="337" spans="1:157" ht="15.75">
      <c r="A337" s="88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</row>
    <row r="338" spans="1:157" ht="15.75">
      <c r="A338" s="88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</row>
    <row r="339" spans="1:157" ht="15.75">
      <c r="A339" s="88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</row>
    <row r="340" spans="1:157" ht="15.75">
      <c r="A340" s="88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</row>
    <row r="341" spans="1:157" ht="15.75">
      <c r="A341" s="88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</row>
    <row r="342" spans="1:157" ht="15.75">
      <c r="A342" s="88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</row>
    <row r="343" spans="1:157" ht="15.75">
      <c r="A343" s="88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</row>
    <row r="344" spans="1:157" ht="15.75">
      <c r="A344" s="88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</row>
    <row r="345" spans="1:157" ht="15.75">
      <c r="A345" s="88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</row>
    <row r="346" spans="1:157" ht="15.75">
      <c r="A346" s="88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</row>
    <row r="347" spans="1:157" ht="15.75">
      <c r="A347" s="88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</row>
    <row r="348" spans="1:157" ht="15.75">
      <c r="A348" s="88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</row>
    <row r="349" spans="1:157" ht="15.75">
      <c r="A349" s="88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</row>
    <row r="350" spans="1:157" ht="15.75">
      <c r="A350" s="88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</row>
    <row r="351" spans="1:157" ht="15.75">
      <c r="A351" s="88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</row>
    <row r="352" spans="1:157" ht="15.75">
      <c r="A352" s="88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</row>
    <row r="353" spans="1:157" ht="15.75">
      <c r="A353" s="88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</row>
    <row r="354" spans="1:157" ht="15.75">
      <c r="A354" s="88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</row>
    <row r="355" spans="1:157" ht="15.75">
      <c r="A355" s="88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</row>
    <row r="356" spans="1:157" ht="15.75">
      <c r="A356" s="88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</row>
    <row r="357" spans="1:157" ht="15.75">
      <c r="A357" s="88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</row>
    <row r="358" spans="1:157" ht="15.75">
      <c r="A358" s="88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</row>
    <row r="359" spans="1:157" ht="15.75">
      <c r="A359" s="88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</row>
    <row r="360" spans="1:157" ht="15.75">
      <c r="A360" s="88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</row>
    <row r="361" spans="1:157" ht="15.75">
      <c r="A361" s="88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</row>
    <row r="362" spans="1:157" ht="15.75">
      <c r="A362" s="88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</row>
    <row r="363" spans="1:157" ht="15.75">
      <c r="A363" s="88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</row>
    <row r="364" spans="1:157" ht="15.75">
      <c r="A364" s="88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</row>
    <row r="365" spans="1:157" ht="15.75">
      <c r="A365" s="88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</row>
    <row r="366" spans="1:157" ht="15.75">
      <c r="A366" s="88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</row>
    <row r="367" spans="1:157" ht="15.75">
      <c r="A367" s="88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</row>
    <row r="368" spans="1:157" ht="15.75">
      <c r="A368" s="88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</row>
    <row r="369" spans="1:157" ht="15.75">
      <c r="A369" s="88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</row>
    <row r="370" spans="1:157" ht="15.75">
      <c r="A370" s="88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</row>
    <row r="371" spans="1:157" ht="15.75">
      <c r="A371" s="88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</row>
    <row r="372" spans="1:157" ht="15.75">
      <c r="A372" s="88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</row>
    <row r="373" spans="1:157" ht="15.75">
      <c r="A373" s="88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</row>
    <row r="374" spans="1:157" ht="15.75">
      <c r="A374" s="88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</row>
    <row r="375" spans="1:157" ht="15.75">
      <c r="A375" s="88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</row>
    <row r="376" spans="1:157" ht="15.75">
      <c r="A376" s="88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</row>
    <row r="377" spans="1:157" ht="15.75">
      <c r="A377" s="88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</row>
    <row r="378" spans="1:157" ht="15.75">
      <c r="A378" s="88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</row>
    <row r="379" spans="1:157" ht="15.75">
      <c r="A379" s="88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</row>
    <row r="380" spans="1:157" ht="15.75">
      <c r="A380" s="88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</row>
    <row r="381" spans="1:157" ht="15.75">
      <c r="A381" s="88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</row>
    <row r="382" spans="1:157" ht="15.75">
      <c r="A382" s="88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</row>
    <row r="383" spans="1:157" ht="15.75">
      <c r="A383" s="88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</row>
    <row r="384" spans="1:157" ht="15.75">
      <c r="A384" s="88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</row>
    <row r="385" spans="1:157" ht="15.75">
      <c r="A385" s="88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</row>
    <row r="386" spans="1:157" ht="15.75">
      <c r="A386" s="88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</row>
    <row r="387" spans="1:157" ht="15.75">
      <c r="A387" s="88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</row>
    <row r="388" spans="1:157" ht="15.75">
      <c r="A388" s="88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</row>
    <row r="389" spans="1:157" ht="15.75">
      <c r="A389" s="88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</row>
    <row r="390" spans="1:157" ht="15.75">
      <c r="A390" s="88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</row>
    <row r="391" spans="1:157" ht="15.75">
      <c r="A391" s="88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</row>
    <row r="392" spans="1:157" ht="15.75">
      <c r="A392" s="88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</row>
    <row r="393" spans="1:157" ht="15.75">
      <c r="A393" s="88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</row>
    <row r="394" spans="1:157" ht="15.75">
      <c r="A394" s="88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</row>
    <row r="395" spans="1:157" ht="15.75">
      <c r="A395" s="88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</row>
    <row r="396" spans="1:157" ht="15.75">
      <c r="A396" s="88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</row>
    <row r="397" spans="1:157" ht="15.75">
      <c r="A397" s="88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</row>
    <row r="398" spans="1:157" ht="15.75">
      <c r="A398" s="88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</row>
    <row r="399" spans="1:157" ht="15.75">
      <c r="A399" s="88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</row>
    <row r="400" spans="1:157" ht="15.75">
      <c r="A400" s="88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</row>
    <row r="401" spans="1:157" ht="15.75">
      <c r="A401" s="88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</row>
    <row r="402" spans="1:157" ht="15.75">
      <c r="A402" s="88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</row>
    <row r="403" spans="1:157" ht="15.75">
      <c r="A403" s="88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</row>
    <row r="404" spans="1:157" ht="15.75">
      <c r="A404" s="88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</row>
    <row r="405" spans="1:157" ht="15.75">
      <c r="A405" s="88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</row>
    <row r="406" spans="1:157" ht="15.75">
      <c r="A406" s="88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</row>
    <row r="407" spans="1:157" ht="15.75">
      <c r="A407" s="88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</row>
    <row r="408" spans="1:157" ht="15.75">
      <c r="A408" s="88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</row>
    <row r="409" spans="1:157" ht="15.75">
      <c r="A409" s="88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</row>
    <row r="410" spans="1:157" ht="15.75">
      <c r="A410" s="88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</row>
    <row r="411" spans="1:157" ht="15.75">
      <c r="A411" s="88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</row>
    <row r="412" spans="1:157" ht="15.75">
      <c r="A412" s="88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</row>
    <row r="413" spans="1:157" ht="15.75">
      <c r="A413" s="88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</row>
    <row r="414" spans="1:157" ht="15.75">
      <c r="A414" s="88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</row>
    <row r="415" spans="1:157" ht="15.75">
      <c r="A415" s="88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</row>
    <row r="416" spans="1:157" ht="15.75">
      <c r="A416" s="88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</row>
    <row r="417" spans="1:157" ht="15.75">
      <c r="A417" s="88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</row>
    <row r="418" spans="1:157" ht="15.75">
      <c r="A418" s="88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</row>
    <row r="419" spans="1:157" ht="15.75">
      <c r="A419" s="88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</row>
    <row r="420" spans="1:157" ht="15.75">
      <c r="A420" s="88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</row>
    <row r="421" spans="1:157" ht="15.75">
      <c r="A421" s="88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</row>
    <row r="422" spans="1:157" ht="15.75">
      <c r="A422" s="88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</row>
    <row r="423" spans="1:157" ht="15.75">
      <c r="A423" s="88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</row>
    <row r="424" spans="1:157" ht="15.75">
      <c r="A424" s="88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</row>
    <row r="425" spans="1:157" ht="15.75">
      <c r="A425" s="88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</row>
    <row r="426" spans="1:157" ht="15.75">
      <c r="A426" s="88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</row>
    <row r="427" spans="1:157" ht="15.75">
      <c r="A427" s="88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</row>
    <row r="428" spans="1:157" ht="15.75">
      <c r="A428" s="88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</row>
    <row r="429" spans="1:157" ht="15.75">
      <c r="A429" s="88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</row>
    <row r="430" spans="1:157" ht="15.75">
      <c r="A430" s="88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</row>
    <row r="431" spans="1:157" ht="15.75">
      <c r="A431" s="88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</row>
    <row r="432" spans="1:157" ht="15.75">
      <c r="A432" s="88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</row>
    <row r="433" spans="1:157" ht="15.75">
      <c r="A433" s="88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</row>
    <row r="434" spans="1:157" ht="15.75">
      <c r="A434" s="88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</row>
    <row r="435" spans="1:157" ht="15.75">
      <c r="A435" s="88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</row>
    <row r="436" spans="1:157" ht="15.75">
      <c r="A436" s="88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</row>
    <row r="437" spans="1:157" ht="15.75">
      <c r="A437" s="88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</row>
    <row r="438" spans="1:157" ht="15.75">
      <c r="A438" s="88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</row>
    <row r="439" spans="1:157" ht="15.75">
      <c r="A439" s="88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</row>
    <row r="440" spans="1:157" ht="15.75">
      <c r="A440" s="88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</row>
    <row r="441" spans="1:157" ht="15.75">
      <c r="A441" s="88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</row>
    <row r="442" spans="1:157" ht="15.75">
      <c r="A442" s="88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</row>
    <row r="443" spans="1:157" ht="15.75">
      <c r="A443" s="88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</row>
    <row r="444" spans="1:157" ht="15.75">
      <c r="A444" s="88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</row>
    <row r="445" spans="1:157" ht="15.75">
      <c r="A445" s="88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</row>
    <row r="446" spans="1:157" ht="15.75">
      <c r="A446" s="88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</row>
    <row r="447" spans="1:157" ht="15.75">
      <c r="A447" s="88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</row>
    <row r="448" spans="1:157" ht="15.75">
      <c r="A448" s="88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</row>
    <row r="449" spans="1:157" ht="15.75">
      <c r="A449" s="88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</row>
    <row r="450" spans="1:157" ht="15.75">
      <c r="A450" s="88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</row>
    <row r="451" spans="1:157" ht="15.75">
      <c r="A451" s="88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</row>
    <row r="452" spans="1:157" ht="15.75">
      <c r="A452" s="88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</row>
    <row r="453" spans="1:157" ht="15.75">
      <c r="A453" s="88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</row>
    <row r="454" spans="1:157" ht="15.75">
      <c r="A454" s="88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</row>
    <row r="455" spans="1:157" ht="15.75">
      <c r="A455" s="88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</row>
    <row r="456" spans="1:157" ht="15.75">
      <c r="A456" s="88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</row>
    <row r="457" spans="1:157" ht="15.75">
      <c r="A457" s="88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</row>
    <row r="458" spans="1:157" ht="15.75">
      <c r="A458" s="88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</row>
    <row r="459" spans="1:157" ht="15.75">
      <c r="A459" s="88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</row>
    <row r="460" spans="1:157" ht="15.75">
      <c r="A460" s="88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</row>
    <row r="461" spans="1:157" ht="15.75">
      <c r="A461" s="88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</row>
    <row r="462" spans="1:157" ht="15.75">
      <c r="A462" s="88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</row>
    <row r="463" spans="1:157" ht="15.75">
      <c r="A463" s="88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</row>
    <row r="464" spans="1:157" ht="15.75">
      <c r="A464" s="88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</row>
    <row r="465" spans="1:157" ht="15.75">
      <c r="A465" s="88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</row>
    <row r="466" spans="1:157" ht="15.75">
      <c r="A466" s="88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</row>
    <row r="467" spans="1:157" ht="15.75">
      <c r="A467" s="88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</row>
    <row r="468" spans="1:157" ht="15.75">
      <c r="A468" s="88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</row>
    <row r="469" spans="1:157" ht="15.75">
      <c r="A469" s="88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</row>
    <row r="470" spans="1:157" ht="15.75">
      <c r="A470" s="88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</row>
    <row r="471" spans="1:157" ht="15.75">
      <c r="A471" s="88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</row>
    <row r="472" spans="1:157" ht="15.75">
      <c r="A472" s="88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</row>
    <row r="473" spans="1:157" ht="15.75">
      <c r="A473" s="88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</row>
    <row r="474" spans="1:157" ht="15.75">
      <c r="A474" s="88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</row>
    <row r="475" spans="1:157" ht="15.75">
      <c r="A475" s="88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</row>
    <row r="476" spans="1:157" ht="15.75">
      <c r="A476" s="88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</row>
    <row r="477" spans="1:157" ht="15.75">
      <c r="A477" s="88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</row>
    <row r="478" spans="1:157" ht="15.75">
      <c r="A478" s="88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</row>
    <row r="479" spans="1:157" ht="15.75">
      <c r="A479" s="88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</row>
    <row r="480" spans="1:157" ht="15.75">
      <c r="A480" s="88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</row>
    <row r="481" spans="1:157" ht="15.75">
      <c r="A481" s="88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</row>
    <row r="482" spans="1:157" ht="15.75">
      <c r="A482" s="88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</row>
    <row r="483" spans="1:157" ht="15.75">
      <c r="A483" s="88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</row>
    <row r="484" spans="1:157" ht="15.75">
      <c r="A484" s="88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</row>
    <row r="485" spans="1:157" ht="15.75">
      <c r="A485" s="88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</row>
    <row r="486" spans="1:157" ht="15.75">
      <c r="A486" s="88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</row>
    <row r="487" spans="1:157" ht="15.75">
      <c r="A487" s="88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</row>
    <row r="488" spans="1:157" ht="15.75">
      <c r="A488" s="88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</row>
    <row r="489" spans="1:157" ht="15.75">
      <c r="A489" s="88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</row>
    <row r="490" spans="1:157" ht="15.75">
      <c r="A490" s="88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</row>
    <row r="491" spans="1:157" ht="15.75">
      <c r="A491" s="88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</row>
    <row r="492" spans="1:157" ht="15.75">
      <c r="A492" s="88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</row>
    <row r="493" spans="1:157" ht="15.75">
      <c r="A493" s="88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</row>
    <row r="494" spans="1:157" ht="15.75">
      <c r="A494" s="88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</row>
    <row r="495" spans="1:157" ht="15.75">
      <c r="A495" s="88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</row>
    <row r="496" spans="1:157" ht="15.75">
      <c r="A496" s="88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</row>
    <row r="497" spans="1:157" ht="15.75">
      <c r="A497" s="88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</row>
    <row r="498" spans="1:157" ht="15.75">
      <c r="A498" s="88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</row>
    <row r="499" spans="1:157" ht="15.75">
      <c r="A499" s="88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</row>
    <row r="500" spans="1:157" ht="15.75">
      <c r="A500" s="88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</row>
    <row r="501" spans="1:157" ht="15.75">
      <c r="A501" s="88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</row>
    <row r="502" spans="1:157" ht="15.75">
      <c r="A502" s="88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</row>
    <row r="503" spans="1:157" ht="15.75">
      <c r="A503" s="88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</row>
    <row r="504" spans="1:157" ht="15.75">
      <c r="A504" s="88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</row>
    <row r="505" spans="1:157" ht="15.75">
      <c r="A505" s="88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</row>
    <row r="506" spans="1:157" ht="15.75">
      <c r="A506" s="88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</row>
    <row r="507" spans="1:157" ht="15.75">
      <c r="A507" s="88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</row>
    <row r="508" spans="1:157" ht="15.75">
      <c r="A508" s="88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</row>
    <row r="509" spans="1:157" ht="15.75">
      <c r="A509" s="88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</row>
    <row r="510" spans="1:157" ht="15.75">
      <c r="A510" s="88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</row>
    <row r="511" spans="1:157" ht="15.75">
      <c r="A511" s="88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</row>
    <row r="512" spans="1:157" ht="15.75">
      <c r="A512" s="88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</row>
    <row r="513" spans="1:157" ht="15.75">
      <c r="A513" s="88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</row>
    <row r="514" spans="1:157" ht="15.75">
      <c r="A514" s="88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</row>
    <row r="515" spans="1:157" ht="15.75">
      <c r="A515" s="88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</row>
    <row r="516" spans="1:157" ht="15.75">
      <c r="A516" s="88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</row>
    <row r="517" spans="1:157" ht="15.75">
      <c r="A517" s="88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</row>
    <row r="518" spans="1:157" ht="15.75">
      <c r="A518" s="88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</row>
    <row r="519" spans="1:157" ht="15.75">
      <c r="A519" s="88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</row>
    <row r="520" spans="1:157" ht="15.75">
      <c r="A520" s="88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</row>
    <row r="521" spans="1:157" ht="15.75">
      <c r="A521" s="88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</row>
    <row r="522" spans="1:157" ht="15.75">
      <c r="A522" s="88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</row>
    <row r="523" spans="1:157" ht="15.75">
      <c r="A523" s="88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</row>
    <row r="524" spans="1:157" ht="15.75">
      <c r="A524" s="88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</row>
    <row r="525" spans="1:157" ht="15.75">
      <c r="A525" s="88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</row>
    <row r="526" spans="1:157" ht="15.75">
      <c r="A526" s="88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</row>
    <row r="527" spans="1:157" ht="15.75">
      <c r="A527" s="88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</row>
    <row r="528" spans="1:157" ht="15.75">
      <c r="A528" s="88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</row>
    <row r="529" spans="1:157" ht="15.75">
      <c r="A529" s="88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</row>
    <row r="530" spans="1:157" ht="15.75">
      <c r="A530" s="88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</row>
    <row r="531" spans="1:157" ht="15.75">
      <c r="A531" s="88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</row>
    <row r="532" spans="1:157" ht="15.75">
      <c r="A532" s="88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</row>
    <row r="533" spans="1:157" ht="15.75">
      <c r="A533" s="88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</row>
    <row r="534" spans="1:157" ht="15.75">
      <c r="A534" s="88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</row>
    <row r="535" spans="1:157" ht="15.75">
      <c r="A535" s="88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</row>
    <row r="536" spans="1:157" ht="15.75">
      <c r="A536" s="88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</row>
    <row r="537" spans="1:157" ht="15.75">
      <c r="A537" s="88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</row>
    <row r="538" spans="1:157" ht="15.75">
      <c r="A538" s="88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</row>
    <row r="539" spans="1:157" ht="15.75">
      <c r="A539" s="88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</row>
    <row r="540" spans="1:157" ht="15.75">
      <c r="A540" s="88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</row>
    <row r="541" spans="1:157" ht="15.75">
      <c r="A541" s="88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</row>
    <row r="542" spans="1:157" ht="15.75">
      <c r="A542" s="88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</row>
    <row r="543" spans="1:157" ht="15.75">
      <c r="A543" s="88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</row>
    <row r="544" spans="1:157" ht="15.75">
      <c r="A544" s="88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</row>
    <row r="545" spans="1:157" ht="15.75">
      <c r="A545" s="88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</row>
    <row r="546" spans="1:157" ht="15.75">
      <c r="A546" s="88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</row>
    <row r="547" spans="1:157" ht="15.75">
      <c r="A547" s="88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</row>
    <row r="548" spans="1:157" ht="15.75">
      <c r="A548" s="88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</row>
    <row r="549" spans="1:157" ht="15.75">
      <c r="A549" s="88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</row>
    <row r="550" spans="1:157" ht="15.75">
      <c r="A550" s="88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</row>
    <row r="551" spans="1:157" ht="15.75">
      <c r="A551" s="88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</row>
    <row r="552" spans="1:157" ht="15.75">
      <c r="A552" s="88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</row>
    <row r="553" spans="1:157" ht="15.75">
      <c r="A553" s="88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</row>
    <row r="554" spans="1:157" ht="15.75">
      <c r="A554" s="88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</row>
    <row r="555" spans="1:157" ht="15.75">
      <c r="A555" s="88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</row>
    <row r="556" spans="1:157" ht="15.75">
      <c r="A556" s="88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</row>
    <row r="557" spans="1:157" ht="15.75">
      <c r="A557" s="88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</row>
    <row r="558" spans="1:157" ht="15.75">
      <c r="A558" s="88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</row>
    <row r="559" spans="1:157" ht="15.75">
      <c r="A559" s="88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</row>
    <row r="560" spans="1:157" ht="15.75">
      <c r="A560" s="88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</row>
    <row r="561" spans="1:157" ht="15.75">
      <c r="A561" s="88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</row>
    <row r="562" spans="1:157" ht="15.75">
      <c r="A562" s="88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</row>
    <row r="563" spans="1:157" ht="15.75">
      <c r="A563" s="88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</row>
    <row r="564" spans="1:157" ht="15.75">
      <c r="A564" s="88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</row>
    <row r="565" spans="1:157" ht="15.75">
      <c r="A565" s="88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</row>
    <row r="566" spans="1:157" ht="15.75">
      <c r="A566" s="88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</row>
    <row r="567" spans="1:157" ht="15.75">
      <c r="A567" s="88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</row>
    <row r="568" spans="1:157" ht="15.75">
      <c r="A568" s="88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</row>
    <row r="569" spans="1:157" ht="15.75">
      <c r="A569" s="88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</row>
    <row r="570" spans="1:157" ht="15.75">
      <c r="A570" s="88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</row>
    <row r="571" spans="1:157" ht="15.75">
      <c r="A571" s="88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</row>
    <row r="572" spans="1:157" ht="15.75">
      <c r="A572" s="88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</row>
    <row r="573" spans="1:157" ht="15.75">
      <c r="A573" s="88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</row>
    <row r="574" spans="1:157" ht="15.75">
      <c r="A574" s="88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</row>
    <row r="575" spans="1:157" ht="15.75">
      <c r="A575" s="88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</row>
    <row r="576" spans="1:157" ht="15.75">
      <c r="A576" s="88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</row>
    <row r="577" spans="1:157" ht="15.75">
      <c r="A577" s="88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</row>
    <row r="578" spans="1:157" ht="15.75">
      <c r="A578" s="88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</row>
    <row r="579" spans="1:157" ht="15.75">
      <c r="A579" s="88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</row>
    <row r="580" spans="1:157" ht="15.75">
      <c r="A580" s="88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</row>
    <row r="581" spans="1:157" ht="15.75">
      <c r="A581" s="88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</row>
    <row r="582" spans="1:157" ht="15.75">
      <c r="A582" s="88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</row>
    <row r="583" spans="1:157" ht="15.75">
      <c r="A583" s="88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</row>
    <row r="584" spans="1:157" ht="15.75">
      <c r="A584" s="88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</row>
    <row r="585" spans="1:157" ht="15.75">
      <c r="A585" s="88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</row>
    <row r="586" spans="1:157" ht="15.75">
      <c r="A586" s="88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</row>
    <row r="587" spans="1:157" ht="15.75">
      <c r="A587" s="88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</row>
    <row r="588" spans="1:157" ht="15.75">
      <c r="A588" s="88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</row>
    <row r="589" spans="1:157" ht="15.75">
      <c r="A589" s="88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</row>
    <row r="590" spans="1:157" ht="15.75">
      <c r="A590" s="88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</row>
    <row r="591" spans="1:157" ht="15.75">
      <c r="A591" s="88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</row>
    <row r="592" spans="1:157" ht="15.75">
      <c r="A592" s="88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</row>
    <row r="593" spans="1:157" ht="15.75">
      <c r="A593" s="88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</row>
    <row r="594" spans="1:157" ht="15.75">
      <c r="A594" s="88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</row>
    <row r="595" spans="1:157" ht="15.75">
      <c r="A595" s="88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</row>
    <row r="596" spans="1:157" ht="15.75">
      <c r="A596" s="88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</row>
    <row r="597" spans="1:157" ht="15.75">
      <c r="A597" s="88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</row>
    <row r="598" spans="1:157" ht="15.75">
      <c r="A598" s="88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</row>
    <row r="599" spans="1:157" ht="15.75">
      <c r="A599" s="88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</row>
    <row r="600" spans="1:157" ht="15.75">
      <c r="A600" s="88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</row>
    <row r="601" spans="1:157" ht="15.75">
      <c r="A601" s="88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</row>
    <row r="602" spans="1:157" ht="15.75">
      <c r="A602" s="88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</row>
    <row r="603" spans="1:157" ht="15.75">
      <c r="A603" s="88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</row>
    <row r="604" spans="1:157" ht="15.75">
      <c r="A604" s="88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</row>
    <row r="605" spans="1:157" ht="15.75">
      <c r="A605" s="88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</row>
    <row r="606" spans="1:157" ht="15.75">
      <c r="A606" s="88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</row>
    <row r="607" spans="1:157" ht="15.75">
      <c r="A607" s="88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</row>
    <row r="608" spans="1:157" ht="15.75">
      <c r="A608" s="88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</row>
    <row r="609" spans="1:157" ht="15.75">
      <c r="A609" s="88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</row>
    <row r="610" spans="1:157" ht="15.75">
      <c r="A610" s="88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</row>
    <row r="611" spans="1:157" ht="15.75">
      <c r="A611" s="88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</row>
    <row r="612" spans="1:157" ht="15.75">
      <c r="A612" s="88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</row>
    <row r="613" spans="1:157" ht="15.75">
      <c r="A613" s="88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</row>
    <row r="614" spans="1:157" ht="15.75">
      <c r="A614" s="88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</row>
    <row r="615" spans="1:157" ht="15.75">
      <c r="A615" s="88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</row>
    <row r="616" spans="1:157" ht="15.75">
      <c r="A616" s="88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</row>
    <row r="617" spans="1:157" ht="15.75">
      <c r="A617" s="88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</row>
    <row r="618" spans="1:157" ht="15.75">
      <c r="A618" s="88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</row>
    <row r="619" spans="1:157" ht="15.75">
      <c r="A619" s="88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</row>
    <row r="620" spans="1:157" ht="15.75">
      <c r="A620" s="88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</row>
    <row r="621" spans="1:157" ht="15.75">
      <c r="A621" s="88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</row>
    <row r="622" spans="1:157" ht="15.75">
      <c r="A622" s="88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</row>
    <row r="623" spans="1:157" ht="15.75">
      <c r="A623" s="88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</row>
    <row r="624" spans="1:157" ht="15.75">
      <c r="A624" s="88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</row>
    <row r="625" spans="1:157" ht="15.75">
      <c r="A625" s="88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</row>
    <row r="626" spans="1:157" ht="15.75">
      <c r="A626" s="88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</row>
    <row r="627" spans="1:157" ht="15.75">
      <c r="A627" s="88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</row>
    <row r="628" spans="1:157" ht="15.75">
      <c r="A628" s="88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</row>
    <row r="629" spans="1:157" ht="15.75">
      <c r="A629" s="88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</row>
    <row r="630" spans="1:157" ht="15.75">
      <c r="A630" s="88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</row>
    <row r="631" spans="1:157" ht="15.75">
      <c r="A631" s="88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</row>
    <row r="632" spans="1:157" ht="15.75">
      <c r="A632" s="88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</row>
    <row r="633" spans="1:157" ht="15.75">
      <c r="A633" s="88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</row>
    <row r="634" spans="1:157" ht="15.75">
      <c r="A634" s="88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</row>
    <row r="635" spans="1:157" ht="15.75">
      <c r="A635" s="88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</row>
    <row r="636" spans="1:157" ht="15.75">
      <c r="A636" s="88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</row>
    <row r="637" spans="1:157" ht="15.75">
      <c r="A637" s="88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</row>
    <row r="638" spans="1:157" ht="15.75">
      <c r="A638" s="88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</row>
    <row r="639" spans="1:157" ht="15.75">
      <c r="A639" s="88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</row>
    <row r="640" spans="1:157" ht="15.75">
      <c r="A640" s="88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</row>
    <row r="641" spans="1:157" ht="15.75">
      <c r="A641" s="88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</row>
    <row r="642" spans="1:157" ht="15.75">
      <c r="A642" s="88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</row>
    <row r="643" spans="1:157" ht="15.75">
      <c r="A643" s="88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</row>
    <row r="644" spans="1:157" ht="15.75">
      <c r="A644" s="88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</row>
    <row r="645" spans="1:157" ht="15.75">
      <c r="A645" s="88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</row>
    <row r="646" spans="1:157" ht="15.75">
      <c r="A646" s="88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</row>
    <row r="647" spans="1:157" ht="15.75">
      <c r="A647" s="88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</row>
    <row r="648" spans="1:157" ht="15.75">
      <c r="A648" s="88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</row>
    <row r="649" spans="1:157" ht="15.75">
      <c r="A649" s="88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</row>
    <row r="650" spans="1:157" ht="15.75">
      <c r="A650" s="88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</row>
    <row r="651" spans="1:157" ht="15.75">
      <c r="A651" s="88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</row>
    <row r="652" spans="1:157" ht="15.75">
      <c r="A652" s="88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</row>
    <row r="653" spans="1:157" ht="15.75">
      <c r="A653" s="88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</row>
    <row r="654" spans="1:157" ht="15.75">
      <c r="A654" s="88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</row>
    <row r="655" spans="1:157" ht="15.75">
      <c r="A655" s="88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</row>
    <row r="656" spans="1:157" ht="15.75">
      <c r="A656" s="88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</row>
    <row r="657" spans="1:157" ht="15.75">
      <c r="A657" s="88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</row>
    <row r="658" spans="1:157" ht="15.75">
      <c r="A658" s="88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</row>
    <row r="659" spans="1:157" ht="15.75">
      <c r="A659" s="88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</row>
    <row r="660" spans="1:157" ht="15.75">
      <c r="A660" s="88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</row>
    <row r="661" spans="1:157" ht="15.75">
      <c r="A661" s="88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</row>
    <row r="662" spans="1:157" ht="15.75">
      <c r="A662" s="88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</row>
    <row r="663" spans="1:157" ht="15.75">
      <c r="A663" s="88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</row>
    <row r="664" spans="1:157" ht="15.75">
      <c r="A664" s="88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</row>
    <row r="665" spans="1:157" ht="15.75">
      <c r="A665" s="88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</row>
    <row r="666" spans="1:157" ht="15.75">
      <c r="A666" s="88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</row>
    <row r="667" spans="1:157" ht="15.75">
      <c r="A667" s="88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</row>
    <row r="668" spans="1:157" ht="15.75">
      <c r="A668" s="88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</row>
    <row r="669" spans="1:157" ht="15.75">
      <c r="A669" s="88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</row>
    <row r="670" spans="1:157" ht="15.75">
      <c r="A670" s="88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</row>
    <row r="671" spans="1:157" ht="15.75">
      <c r="A671" s="88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</row>
    <row r="672" spans="1:157" ht="15.75">
      <c r="A672" s="88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</row>
    <row r="673" spans="1:157" ht="15.75">
      <c r="A673" s="88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</row>
    <row r="674" spans="1:157" ht="15.75">
      <c r="A674" s="88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</row>
    <row r="675" spans="1:157" ht="15.75">
      <c r="A675" s="88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</row>
    <row r="676" spans="1:157" ht="15.75">
      <c r="A676" s="88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</row>
    <row r="677" spans="1:157" ht="15.75">
      <c r="A677" s="88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</row>
    <row r="678" spans="1:157" ht="15.75">
      <c r="A678" s="88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</row>
    <row r="679" spans="1:157" ht="15.75">
      <c r="A679" s="88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</row>
    <row r="680" spans="1:157" ht="15.75">
      <c r="A680" s="88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</row>
    <row r="681" spans="1:157" ht="15.75">
      <c r="A681" s="88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</row>
    <row r="682" spans="1:157" ht="15.75">
      <c r="A682" s="88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</row>
    <row r="683" spans="1:157" ht="15.75">
      <c r="A683" s="88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</row>
    <row r="684" spans="1:157" ht="15.75">
      <c r="A684" s="88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</row>
    <row r="685" spans="1:157" ht="15.75">
      <c r="A685" s="88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</row>
    <row r="686" spans="1:157" ht="15.75">
      <c r="A686" s="88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</row>
    <row r="687" spans="1:157" ht="15.75">
      <c r="A687" s="88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</row>
    <row r="688" spans="1:157" ht="15.75">
      <c r="A688" s="88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</row>
    <row r="689" spans="1:157" ht="15.75">
      <c r="A689" s="88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</row>
    <row r="690" spans="1:157" ht="15.75">
      <c r="A690" s="88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</row>
    <row r="691" spans="1:157" ht="15.75">
      <c r="A691" s="88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</row>
    <row r="692" spans="1:157" ht="15.75">
      <c r="A692" s="88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</row>
    <row r="693" spans="1:157" ht="15.75">
      <c r="A693" s="88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</row>
    <row r="694" spans="1:157" ht="15.75">
      <c r="A694" s="88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</row>
    <row r="695" spans="1:157" ht="15.75">
      <c r="A695" s="88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</row>
    <row r="696" spans="1:157" ht="15.75">
      <c r="A696" s="88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</row>
    <row r="697" spans="1:157" ht="15.75">
      <c r="A697" s="88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</row>
    <row r="698" spans="1:157" ht="15.75">
      <c r="A698" s="88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</row>
    <row r="699" spans="1:157" ht="15.75">
      <c r="A699" s="88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</row>
    <row r="700" spans="1:157" ht="15.75">
      <c r="A700" s="88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</row>
    <row r="701" spans="1:157" ht="15.75">
      <c r="A701" s="88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</row>
    <row r="702" spans="1:157" ht="15.75">
      <c r="A702" s="88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</row>
    <row r="703" spans="1:157" ht="15.75">
      <c r="A703" s="88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</row>
    <row r="704" spans="1:157" ht="15.75">
      <c r="A704" s="88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</row>
    <row r="705" spans="1:157" ht="15.75">
      <c r="A705" s="88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</row>
    <row r="706" spans="1:157" ht="15.75">
      <c r="A706" s="88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</row>
    <row r="707" spans="1:157" ht="15.75">
      <c r="A707" s="88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</row>
    <row r="708" spans="1:157" ht="15.75">
      <c r="A708" s="88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</row>
    <row r="709" spans="1:157" ht="15.75">
      <c r="A709" s="88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</row>
    <row r="710" spans="1:157" ht="15.75">
      <c r="A710" s="88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</row>
    <row r="711" spans="1:157" ht="15.75">
      <c r="A711" s="88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</row>
    <row r="712" spans="1:157" ht="15.75">
      <c r="A712" s="88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</row>
    <row r="713" spans="1:157" ht="15.75">
      <c r="A713" s="88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</row>
    <row r="714" spans="1:157" ht="15.75">
      <c r="A714" s="88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</row>
    <row r="715" spans="1:157" ht="15.75">
      <c r="A715" s="88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</row>
    <row r="716" spans="1:157" ht="15.75">
      <c r="A716" s="88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</row>
    <row r="717" spans="1:157" ht="15.75">
      <c r="A717" s="88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</row>
    <row r="718" spans="1:157" ht="15.75">
      <c r="A718" s="88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</row>
    <row r="719" spans="1:157" ht="15.75">
      <c r="A719" s="88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</row>
    <row r="720" spans="1:157" ht="15.75">
      <c r="A720" s="88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</row>
    <row r="721" spans="1:157" ht="15.75">
      <c r="A721" s="88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</row>
    <row r="722" spans="1:157" ht="15.75">
      <c r="A722" s="88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</row>
    <row r="723" spans="1:157" ht="15.75">
      <c r="A723" s="88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</row>
    <row r="724" spans="1:157" ht="15.75">
      <c r="A724" s="88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</row>
    <row r="725" spans="1:157" ht="15.75">
      <c r="A725" s="88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</row>
    <row r="726" spans="1:157" ht="15.75">
      <c r="A726" s="88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</row>
    <row r="727" spans="1:157" ht="15.75">
      <c r="A727" s="88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</row>
    <row r="728" spans="1:157" ht="15.75">
      <c r="A728" s="88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</row>
    <row r="729" spans="1:157" ht="15.75">
      <c r="A729" s="88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</row>
    <row r="730" spans="1:157" ht="15.75">
      <c r="A730" s="88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</row>
    <row r="731" spans="1:157" ht="15.75">
      <c r="A731" s="88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</row>
    <row r="732" spans="1:157" ht="15.75">
      <c r="A732" s="88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</row>
    <row r="733" spans="1:157" ht="15.75">
      <c r="A733" s="88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</row>
    <row r="734" spans="1:157" ht="15.75">
      <c r="A734" s="88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</row>
    <row r="735" spans="1:157" ht="15.75">
      <c r="A735" s="88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</row>
    <row r="736" spans="1:157" ht="15.75">
      <c r="A736" s="88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</row>
    <row r="737" spans="1:157" ht="15.75">
      <c r="A737" s="88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</row>
    <row r="738" spans="1:157" ht="15.75">
      <c r="A738" s="88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</row>
    <row r="739" spans="1:157" ht="15.75">
      <c r="A739" s="88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</row>
    <row r="740" spans="1:157" ht="15.75">
      <c r="A740" s="88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</row>
    <row r="741" spans="1:157" ht="15.75">
      <c r="A741" s="88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</row>
    <row r="742" spans="1:157" ht="15.75">
      <c r="A742" s="88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</row>
    <row r="743" spans="1:157" ht="15.75">
      <c r="A743" s="88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</row>
    <row r="744" spans="1:157" ht="15.75">
      <c r="A744" s="88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</row>
    <row r="745" spans="1:157" ht="15.75">
      <c r="A745" s="88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</row>
    <row r="746" spans="1:157" ht="15.75">
      <c r="A746" s="88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</row>
    <row r="747" spans="1:157" ht="15.75">
      <c r="A747" s="88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</row>
    <row r="748" spans="1:157" ht="15.75">
      <c r="A748" s="88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</row>
    <row r="749" spans="1:157" ht="15.75">
      <c r="A749" s="88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</row>
    <row r="750" spans="1:157" ht="15.75">
      <c r="A750" s="88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</row>
    <row r="751" spans="1:157" ht="15.75">
      <c r="A751" s="88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</row>
    <row r="752" spans="1:157" ht="15.75">
      <c r="A752" s="88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</row>
    <row r="753" spans="1:157" ht="15.75">
      <c r="A753" s="88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</row>
    <row r="754" spans="1:157" ht="15.75">
      <c r="A754" s="88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</row>
    <row r="755" spans="1:157" ht="15.75">
      <c r="A755" s="88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</row>
    <row r="756" spans="1:157" ht="15.75">
      <c r="A756" s="88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</row>
    <row r="757" spans="1:157" ht="15.75">
      <c r="A757" s="88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</row>
    <row r="758" spans="1:157" ht="15.75">
      <c r="A758" s="88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</row>
    <row r="759" spans="1:157" ht="15.75">
      <c r="A759" s="88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</row>
    <row r="760" spans="1:157" ht="15.75">
      <c r="A760" s="88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</row>
    <row r="761" spans="1:157" ht="15.75">
      <c r="A761" s="88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</row>
    <row r="762" spans="1:157" ht="15.75">
      <c r="A762" s="88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</row>
    <row r="763" spans="1:157" ht="15.75">
      <c r="A763" s="88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</row>
    <row r="764" spans="1:157" ht="15.75">
      <c r="A764" s="88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</row>
    <row r="765" spans="1:157" ht="15.75">
      <c r="A765" s="88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</row>
    <row r="766" spans="1:157" ht="15.75">
      <c r="A766" s="88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</row>
    <row r="767" spans="1:157" ht="15.75">
      <c r="A767" s="88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</row>
    <row r="768" spans="1:157" ht="15.75">
      <c r="A768" s="88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</row>
    <row r="769" spans="1:157" ht="15.75">
      <c r="A769" s="88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</row>
    <row r="770" spans="1:157" ht="15.75">
      <c r="A770" s="88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</row>
    <row r="771" spans="1:157" ht="15.75">
      <c r="A771" s="88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</row>
    <row r="772" spans="1:157" ht="15.75">
      <c r="A772" s="88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</row>
    <row r="773" spans="1:157" ht="15.75">
      <c r="A773" s="88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</row>
    <row r="774" spans="1:157" ht="15.75">
      <c r="A774" s="88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</row>
    <row r="775" spans="1:157" ht="15.75">
      <c r="A775" s="88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</row>
    <row r="776" spans="1:157" ht="15.75">
      <c r="A776" s="88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</row>
    <row r="777" spans="1:157" ht="15.75">
      <c r="A777" s="88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</row>
    <row r="778" spans="1:157" ht="15.75">
      <c r="A778" s="88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</row>
    <row r="779" spans="1:157" ht="15.75">
      <c r="A779" s="88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</row>
    <row r="780" spans="1:157" ht="15.75">
      <c r="A780" s="88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</row>
    <row r="781" spans="1:157" ht="15.75">
      <c r="A781" s="88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</row>
    <row r="782" spans="1:157" ht="15.75">
      <c r="A782" s="88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</row>
    <row r="783" spans="1:157" ht="15.75">
      <c r="A783" s="88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</row>
    <row r="784" spans="1:157" ht="15.75">
      <c r="A784" s="88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</row>
    <row r="785" spans="1:157" ht="15.75">
      <c r="A785" s="88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</row>
    <row r="786" spans="1:157" ht="15.75">
      <c r="A786" s="88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</row>
    <row r="787" spans="1:157" ht="15.75">
      <c r="A787" s="88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</row>
    <row r="788" spans="1:157" ht="15.75">
      <c r="A788" s="88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</row>
    <row r="789" spans="1:157" ht="15.75">
      <c r="A789" s="88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</row>
    <row r="790" spans="1:157" ht="15.75">
      <c r="A790" s="88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</row>
    <row r="791" spans="1:157" ht="15.75">
      <c r="A791" s="88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</row>
    <row r="792" spans="1:157" ht="15.75">
      <c r="A792" s="88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</row>
    <row r="793" spans="1:157" ht="15.75">
      <c r="A793" s="88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</row>
    <row r="794" spans="1:157" ht="15.75">
      <c r="A794" s="88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</row>
    <row r="795" spans="1:157" ht="15.75">
      <c r="A795" s="88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</row>
    <row r="796" spans="1:157" ht="15.75">
      <c r="A796" s="88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</row>
    <row r="797" spans="1:157" ht="15.75">
      <c r="A797" s="88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</row>
    <row r="798" spans="1:157" ht="15.75">
      <c r="A798" s="88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</row>
    <row r="799" spans="1:157" ht="15.75">
      <c r="A799" s="88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</row>
    <row r="800" spans="1:157" ht="15.75">
      <c r="A800" s="88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</row>
    <row r="801" spans="1:157" ht="15.75">
      <c r="A801" s="88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</row>
    <row r="802" spans="1:157" ht="15.75">
      <c r="A802" s="88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</row>
    <row r="803" spans="1:157" ht="15.75">
      <c r="A803" s="88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</row>
    <row r="804" spans="1:157" ht="15.75">
      <c r="A804" s="88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</row>
    <row r="805" spans="1:157" ht="15.75">
      <c r="A805" s="88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</row>
    <row r="806" spans="1:157" ht="15.75">
      <c r="A806" s="88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</row>
    <row r="807" spans="1:157" ht="15.75">
      <c r="A807" s="88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</row>
    <row r="808" spans="1:157" ht="15.75">
      <c r="A808" s="88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</row>
    <row r="809" spans="1:157" ht="15.75">
      <c r="A809" s="88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</row>
    <row r="810" spans="1:157" ht="15.75">
      <c r="A810" s="88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</row>
    <row r="811" spans="1:157" ht="15.75">
      <c r="A811" s="88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</row>
    <row r="812" spans="1:157" ht="15.75">
      <c r="A812" s="88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</row>
    <row r="813" spans="1:157" ht="15.75">
      <c r="A813" s="88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</row>
    <row r="814" spans="1:157" ht="15.75">
      <c r="A814" s="88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</row>
    <row r="815" spans="1:157" ht="15.75">
      <c r="A815" s="88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</row>
    <row r="816" spans="1:157" ht="15.75">
      <c r="A816" s="88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</row>
    <row r="817" spans="1:157" ht="15.75">
      <c r="A817" s="88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</row>
    <row r="818" spans="1:157" ht="15.75">
      <c r="A818" s="88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</row>
    <row r="819" spans="1:157" ht="15.75">
      <c r="A819" s="88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</row>
    <row r="820" spans="1:157" ht="15.75">
      <c r="A820" s="88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</row>
    <row r="821" spans="1:157" ht="15.75">
      <c r="A821" s="88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</row>
    <row r="822" spans="1:157" ht="15.75">
      <c r="A822" s="88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</row>
    <row r="823" spans="1:157" ht="15.75">
      <c r="A823" s="88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</row>
    <row r="824" spans="1:157" ht="15.75">
      <c r="A824" s="88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</row>
    <row r="825" spans="1:157" ht="15.75">
      <c r="A825" s="88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</row>
    <row r="826" spans="1:157" ht="15.75">
      <c r="A826" s="88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  <c r="DY826" s="16"/>
      <c r="DZ826" s="16"/>
      <c r="EA826" s="16"/>
      <c r="EB826" s="16"/>
      <c r="EC826" s="16"/>
      <c r="ED826" s="16"/>
      <c r="EE826" s="16"/>
      <c r="EF826" s="16"/>
      <c r="EG826" s="16"/>
      <c r="EH826" s="16"/>
      <c r="EI826" s="16"/>
      <c r="EJ826" s="16"/>
      <c r="EK826" s="16"/>
      <c r="EL826" s="16"/>
      <c r="EM826" s="16"/>
      <c r="EN826" s="16"/>
      <c r="EO826" s="16"/>
      <c r="EP826" s="16"/>
      <c r="EQ826" s="16"/>
      <c r="ER826" s="16"/>
      <c r="ES826" s="16"/>
      <c r="ET826" s="16"/>
      <c r="EU826" s="16"/>
      <c r="EV826" s="16"/>
      <c r="EW826" s="16"/>
      <c r="EX826" s="16"/>
      <c r="EY826" s="16"/>
      <c r="EZ826" s="16"/>
      <c r="FA826" s="16"/>
    </row>
    <row r="827" spans="1:157" ht="15.75">
      <c r="A827" s="88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6"/>
      <c r="EM827" s="16"/>
      <c r="EN827" s="16"/>
      <c r="EO827" s="16"/>
      <c r="EP827" s="16"/>
      <c r="EQ827" s="16"/>
      <c r="ER827" s="16"/>
      <c r="ES827" s="16"/>
      <c r="ET827" s="16"/>
      <c r="EU827" s="16"/>
      <c r="EV827" s="16"/>
      <c r="EW827" s="16"/>
      <c r="EX827" s="16"/>
      <c r="EY827" s="16"/>
      <c r="EZ827" s="16"/>
      <c r="FA827" s="16"/>
    </row>
    <row r="828" spans="1:157" ht="15.75">
      <c r="A828" s="88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  <c r="DY828" s="16"/>
      <c r="DZ828" s="16"/>
      <c r="EA828" s="16"/>
      <c r="EB828" s="16"/>
      <c r="EC828" s="16"/>
      <c r="ED828" s="16"/>
      <c r="EE828" s="16"/>
      <c r="EF828" s="16"/>
      <c r="EG828" s="16"/>
      <c r="EH828" s="16"/>
      <c r="EI828" s="16"/>
      <c r="EJ828" s="16"/>
      <c r="EK828" s="16"/>
      <c r="EL828" s="16"/>
      <c r="EM828" s="16"/>
      <c r="EN828" s="16"/>
      <c r="EO828" s="16"/>
      <c r="EP828" s="16"/>
      <c r="EQ828" s="16"/>
      <c r="ER828" s="16"/>
      <c r="ES828" s="16"/>
      <c r="ET828" s="16"/>
      <c r="EU828" s="16"/>
      <c r="EV828" s="16"/>
      <c r="EW828" s="16"/>
      <c r="EX828" s="16"/>
      <c r="EY828" s="16"/>
      <c r="EZ828" s="16"/>
      <c r="FA828" s="16"/>
    </row>
    <row r="829" spans="1:157" ht="15.75">
      <c r="A829" s="88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  <c r="DY829" s="16"/>
      <c r="DZ829" s="16"/>
      <c r="EA829" s="16"/>
      <c r="EB829" s="16"/>
      <c r="EC829" s="16"/>
      <c r="ED829" s="16"/>
      <c r="EE829" s="16"/>
      <c r="EF829" s="16"/>
      <c r="EG829" s="16"/>
      <c r="EH829" s="16"/>
      <c r="EI829" s="16"/>
      <c r="EJ829" s="16"/>
      <c r="EK829" s="16"/>
      <c r="EL829" s="16"/>
      <c r="EM829" s="16"/>
      <c r="EN829" s="16"/>
      <c r="EO829" s="16"/>
      <c r="EP829" s="16"/>
      <c r="EQ829" s="16"/>
      <c r="ER829" s="16"/>
      <c r="ES829" s="16"/>
      <c r="ET829" s="16"/>
      <c r="EU829" s="16"/>
      <c r="EV829" s="16"/>
      <c r="EW829" s="16"/>
      <c r="EX829" s="16"/>
      <c r="EY829" s="16"/>
      <c r="EZ829" s="16"/>
      <c r="FA829" s="16"/>
    </row>
    <row r="830" spans="1:157" ht="15.75">
      <c r="A830" s="88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  <c r="DY830" s="16"/>
      <c r="DZ830" s="16"/>
      <c r="EA830" s="16"/>
      <c r="EB830" s="16"/>
      <c r="EC830" s="16"/>
      <c r="ED830" s="16"/>
      <c r="EE830" s="16"/>
      <c r="EF830" s="16"/>
      <c r="EG830" s="16"/>
      <c r="EH830" s="16"/>
      <c r="EI830" s="16"/>
      <c r="EJ830" s="16"/>
      <c r="EK830" s="16"/>
      <c r="EL830" s="16"/>
      <c r="EM830" s="16"/>
      <c r="EN830" s="16"/>
      <c r="EO830" s="16"/>
      <c r="EP830" s="16"/>
      <c r="EQ830" s="16"/>
      <c r="ER830" s="16"/>
      <c r="ES830" s="16"/>
      <c r="ET830" s="16"/>
      <c r="EU830" s="16"/>
      <c r="EV830" s="16"/>
      <c r="EW830" s="16"/>
      <c r="EX830" s="16"/>
      <c r="EY830" s="16"/>
      <c r="EZ830" s="16"/>
      <c r="FA830" s="16"/>
    </row>
    <row r="831" spans="1:157" ht="15.75">
      <c r="A831" s="88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</row>
    <row r="832" spans="1:157" ht="15.75">
      <c r="A832" s="88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</row>
    <row r="833" spans="1:157" ht="15.75">
      <c r="A833" s="88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  <c r="DY833" s="16"/>
      <c r="DZ833" s="16"/>
      <c r="EA833" s="16"/>
      <c r="EB833" s="16"/>
      <c r="EC833" s="16"/>
      <c r="ED833" s="16"/>
      <c r="EE833" s="16"/>
      <c r="EF833" s="16"/>
      <c r="EG833" s="16"/>
      <c r="EH833" s="16"/>
      <c r="EI833" s="16"/>
      <c r="EJ833" s="16"/>
      <c r="EK833" s="16"/>
      <c r="EL833" s="16"/>
      <c r="EM833" s="16"/>
      <c r="EN833" s="16"/>
      <c r="EO833" s="16"/>
      <c r="EP833" s="16"/>
      <c r="EQ833" s="16"/>
      <c r="ER833" s="16"/>
      <c r="ES833" s="16"/>
      <c r="ET833" s="16"/>
      <c r="EU833" s="16"/>
      <c r="EV833" s="16"/>
      <c r="EW833" s="16"/>
      <c r="EX833" s="16"/>
      <c r="EY833" s="16"/>
      <c r="EZ833" s="16"/>
      <c r="FA833" s="16"/>
    </row>
    <row r="834" spans="1:157" ht="15.75">
      <c r="A834" s="88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  <c r="DY834" s="16"/>
      <c r="DZ834" s="16"/>
      <c r="EA834" s="16"/>
      <c r="EB834" s="16"/>
      <c r="EC834" s="16"/>
      <c r="ED834" s="16"/>
      <c r="EE834" s="16"/>
      <c r="EF834" s="16"/>
      <c r="EG834" s="16"/>
      <c r="EH834" s="16"/>
      <c r="EI834" s="16"/>
      <c r="EJ834" s="16"/>
      <c r="EK834" s="16"/>
      <c r="EL834" s="16"/>
      <c r="EM834" s="16"/>
      <c r="EN834" s="16"/>
      <c r="EO834" s="16"/>
      <c r="EP834" s="16"/>
      <c r="EQ834" s="16"/>
      <c r="ER834" s="16"/>
      <c r="ES834" s="16"/>
      <c r="ET834" s="16"/>
      <c r="EU834" s="16"/>
      <c r="EV834" s="16"/>
      <c r="EW834" s="16"/>
      <c r="EX834" s="16"/>
      <c r="EY834" s="16"/>
      <c r="EZ834" s="16"/>
      <c r="FA834" s="16"/>
    </row>
    <row r="835" spans="1:157" ht="15.75">
      <c r="A835" s="88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  <c r="DY835" s="16"/>
      <c r="DZ835" s="16"/>
      <c r="EA835" s="16"/>
      <c r="EB835" s="16"/>
      <c r="EC835" s="16"/>
      <c r="ED835" s="16"/>
      <c r="EE835" s="16"/>
      <c r="EF835" s="16"/>
      <c r="EG835" s="16"/>
      <c r="EH835" s="16"/>
      <c r="EI835" s="16"/>
      <c r="EJ835" s="16"/>
      <c r="EK835" s="16"/>
      <c r="EL835" s="16"/>
      <c r="EM835" s="16"/>
      <c r="EN835" s="16"/>
      <c r="EO835" s="16"/>
      <c r="EP835" s="16"/>
      <c r="EQ835" s="16"/>
      <c r="ER835" s="16"/>
      <c r="ES835" s="16"/>
      <c r="ET835" s="16"/>
      <c r="EU835" s="16"/>
      <c r="EV835" s="16"/>
      <c r="EW835" s="16"/>
      <c r="EX835" s="16"/>
      <c r="EY835" s="16"/>
      <c r="EZ835" s="16"/>
      <c r="FA835" s="16"/>
    </row>
    <row r="836" spans="1:157" ht="15.75">
      <c r="A836" s="88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  <c r="DV836" s="16"/>
      <c r="DW836" s="16"/>
      <c r="DX836" s="16"/>
      <c r="DY836" s="16"/>
      <c r="DZ836" s="16"/>
      <c r="EA836" s="16"/>
      <c r="EB836" s="16"/>
      <c r="EC836" s="16"/>
      <c r="ED836" s="16"/>
      <c r="EE836" s="16"/>
      <c r="EF836" s="16"/>
      <c r="EG836" s="16"/>
      <c r="EH836" s="16"/>
      <c r="EI836" s="16"/>
      <c r="EJ836" s="16"/>
      <c r="EK836" s="16"/>
      <c r="EL836" s="16"/>
      <c r="EM836" s="16"/>
      <c r="EN836" s="16"/>
      <c r="EO836" s="16"/>
      <c r="EP836" s="16"/>
      <c r="EQ836" s="16"/>
      <c r="ER836" s="16"/>
      <c r="ES836" s="16"/>
      <c r="ET836" s="16"/>
      <c r="EU836" s="16"/>
      <c r="EV836" s="16"/>
      <c r="EW836" s="16"/>
      <c r="EX836" s="16"/>
      <c r="EY836" s="16"/>
      <c r="EZ836" s="16"/>
      <c r="FA836" s="16"/>
    </row>
    <row r="837" spans="1:157" ht="15.75">
      <c r="A837" s="88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6"/>
      <c r="EM837" s="16"/>
      <c r="EN837" s="16"/>
      <c r="EO837" s="16"/>
      <c r="EP837" s="16"/>
      <c r="EQ837" s="16"/>
      <c r="ER837" s="16"/>
      <c r="ES837" s="16"/>
      <c r="ET837" s="16"/>
      <c r="EU837" s="16"/>
      <c r="EV837" s="16"/>
      <c r="EW837" s="16"/>
      <c r="EX837" s="16"/>
      <c r="EY837" s="16"/>
      <c r="EZ837" s="16"/>
      <c r="FA837" s="16"/>
    </row>
    <row r="838" spans="1:157" ht="15.75">
      <c r="A838" s="88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  <c r="DY838" s="16"/>
      <c r="DZ838" s="16"/>
      <c r="EA838" s="16"/>
      <c r="EB838" s="16"/>
      <c r="EC838" s="16"/>
      <c r="ED838" s="16"/>
      <c r="EE838" s="16"/>
      <c r="EF838" s="16"/>
      <c r="EG838" s="16"/>
      <c r="EH838" s="16"/>
      <c r="EI838" s="16"/>
      <c r="EJ838" s="16"/>
      <c r="EK838" s="16"/>
      <c r="EL838" s="16"/>
      <c r="EM838" s="16"/>
      <c r="EN838" s="16"/>
      <c r="EO838" s="16"/>
      <c r="EP838" s="16"/>
      <c r="EQ838" s="16"/>
      <c r="ER838" s="16"/>
      <c r="ES838" s="16"/>
      <c r="ET838" s="16"/>
      <c r="EU838" s="16"/>
      <c r="EV838" s="16"/>
      <c r="EW838" s="16"/>
      <c r="EX838" s="16"/>
      <c r="EY838" s="16"/>
      <c r="EZ838" s="16"/>
      <c r="FA838" s="16"/>
    </row>
    <row r="839" spans="1:157" ht="15.75">
      <c r="A839" s="88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</row>
    <row r="840" spans="1:157" ht="15.75">
      <c r="A840" s="88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</row>
    <row r="841" spans="1:157" ht="15.75">
      <c r="A841" s="88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  <c r="DV841" s="16"/>
      <c r="DW841" s="16"/>
      <c r="DX841" s="16"/>
      <c r="DY841" s="16"/>
      <c r="DZ841" s="16"/>
      <c r="EA841" s="16"/>
      <c r="EB841" s="16"/>
      <c r="EC841" s="16"/>
      <c r="ED841" s="16"/>
      <c r="EE841" s="16"/>
      <c r="EF841" s="16"/>
      <c r="EG841" s="16"/>
      <c r="EH841" s="16"/>
      <c r="EI841" s="16"/>
      <c r="EJ841" s="16"/>
      <c r="EK841" s="16"/>
      <c r="EL841" s="16"/>
      <c r="EM841" s="16"/>
      <c r="EN841" s="16"/>
      <c r="EO841" s="16"/>
      <c r="EP841" s="16"/>
      <c r="EQ841" s="16"/>
      <c r="ER841" s="16"/>
      <c r="ES841" s="16"/>
      <c r="ET841" s="16"/>
      <c r="EU841" s="16"/>
      <c r="EV841" s="16"/>
      <c r="EW841" s="16"/>
      <c r="EX841" s="16"/>
      <c r="EY841" s="16"/>
      <c r="EZ841" s="16"/>
      <c r="FA841" s="16"/>
    </row>
    <row r="842" spans="1:157" ht="15.75">
      <c r="A842" s="88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  <c r="DV842" s="16"/>
      <c r="DW842" s="16"/>
      <c r="DX842" s="16"/>
      <c r="DY842" s="16"/>
      <c r="DZ842" s="16"/>
      <c r="EA842" s="16"/>
      <c r="EB842" s="16"/>
      <c r="EC842" s="16"/>
      <c r="ED842" s="16"/>
      <c r="EE842" s="16"/>
      <c r="EF842" s="16"/>
      <c r="EG842" s="16"/>
      <c r="EH842" s="16"/>
      <c r="EI842" s="16"/>
      <c r="EJ842" s="16"/>
      <c r="EK842" s="16"/>
      <c r="EL842" s="16"/>
      <c r="EM842" s="16"/>
      <c r="EN842" s="16"/>
      <c r="EO842" s="16"/>
      <c r="EP842" s="16"/>
      <c r="EQ842" s="16"/>
      <c r="ER842" s="16"/>
      <c r="ES842" s="16"/>
      <c r="ET842" s="16"/>
      <c r="EU842" s="16"/>
      <c r="EV842" s="16"/>
      <c r="EW842" s="16"/>
      <c r="EX842" s="16"/>
      <c r="EY842" s="16"/>
      <c r="EZ842" s="16"/>
      <c r="FA842" s="16"/>
    </row>
    <row r="843" spans="1:157" ht="15.75">
      <c r="A843" s="88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  <c r="DY843" s="16"/>
      <c r="DZ843" s="16"/>
      <c r="EA843" s="16"/>
      <c r="EB843" s="16"/>
      <c r="EC843" s="16"/>
      <c r="ED843" s="16"/>
      <c r="EE843" s="16"/>
      <c r="EF843" s="16"/>
      <c r="EG843" s="16"/>
      <c r="EH843" s="16"/>
      <c r="EI843" s="16"/>
      <c r="EJ843" s="16"/>
      <c r="EK843" s="16"/>
      <c r="EL843" s="16"/>
      <c r="EM843" s="16"/>
      <c r="EN843" s="16"/>
      <c r="EO843" s="16"/>
      <c r="EP843" s="16"/>
      <c r="EQ843" s="16"/>
      <c r="ER843" s="16"/>
      <c r="ES843" s="16"/>
      <c r="ET843" s="16"/>
      <c r="EU843" s="16"/>
      <c r="EV843" s="16"/>
      <c r="EW843" s="16"/>
      <c r="EX843" s="16"/>
      <c r="EY843" s="16"/>
      <c r="EZ843" s="16"/>
      <c r="FA843" s="16"/>
    </row>
    <row r="844" spans="1:157" ht="15.75">
      <c r="A844" s="88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</row>
    <row r="845" spans="1:157" ht="15.75">
      <c r="A845" s="88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</row>
    <row r="846" spans="1:157" ht="15.75">
      <c r="A846" s="88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  <c r="DY846" s="16"/>
      <c r="DZ846" s="16"/>
      <c r="EA846" s="16"/>
      <c r="EB846" s="16"/>
      <c r="EC846" s="16"/>
      <c r="ED846" s="16"/>
      <c r="EE846" s="16"/>
      <c r="EF846" s="16"/>
      <c r="EG846" s="16"/>
      <c r="EH846" s="16"/>
      <c r="EI846" s="16"/>
      <c r="EJ846" s="16"/>
      <c r="EK846" s="16"/>
      <c r="EL846" s="16"/>
      <c r="EM846" s="16"/>
      <c r="EN846" s="16"/>
      <c r="EO846" s="16"/>
      <c r="EP846" s="16"/>
      <c r="EQ846" s="16"/>
      <c r="ER846" s="16"/>
      <c r="ES846" s="16"/>
      <c r="ET846" s="16"/>
      <c r="EU846" s="16"/>
      <c r="EV846" s="16"/>
      <c r="EW846" s="16"/>
      <c r="EX846" s="16"/>
      <c r="EY846" s="16"/>
      <c r="EZ846" s="16"/>
      <c r="FA846" s="16"/>
    </row>
    <row r="847" spans="1:157" ht="15.75">
      <c r="A847" s="88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</row>
    <row r="848" spans="1:157" ht="15.75">
      <c r="A848" s="88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</row>
    <row r="849" spans="1:157" ht="15.75">
      <c r="A849" s="88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</row>
    <row r="850" spans="1:157" ht="15.75">
      <c r="A850" s="88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  <c r="DY850" s="16"/>
      <c r="DZ850" s="16"/>
      <c r="EA850" s="16"/>
      <c r="EB850" s="16"/>
      <c r="EC850" s="16"/>
      <c r="ED850" s="16"/>
      <c r="EE850" s="16"/>
      <c r="EF850" s="16"/>
      <c r="EG850" s="16"/>
      <c r="EH850" s="16"/>
      <c r="EI850" s="16"/>
      <c r="EJ850" s="16"/>
      <c r="EK850" s="16"/>
      <c r="EL850" s="16"/>
      <c r="EM850" s="16"/>
      <c r="EN850" s="16"/>
      <c r="EO850" s="16"/>
      <c r="EP850" s="16"/>
      <c r="EQ850" s="16"/>
      <c r="ER850" s="16"/>
      <c r="ES850" s="16"/>
      <c r="ET850" s="16"/>
      <c r="EU850" s="16"/>
      <c r="EV850" s="16"/>
      <c r="EW850" s="16"/>
      <c r="EX850" s="16"/>
      <c r="EY850" s="16"/>
      <c r="EZ850" s="16"/>
      <c r="FA850" s="16"/>
    </row>
    <row r="851" spans="1:157" ht="15.75">
      <c r="A851" s="88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  <c r="DY851" s="16"/>
      <c r="DZ851" s="16"/>
      <c r="EA851" s="16"/>
      <c r="EB851" s="16"/>
      <c r="EC851" s="16"/>
      <c r="ED851" s="16"/>
      <c r="EE851" s="16"/>
      <c r="EF851" s="16"/>
      <c r="EG851" s="16"/>
      <c r="EH851" s="16"/>
      <c r="EI851" s="16"/>
      <c r="EJ851" s="16"/>
      <c r="EK851" s="16"/>
      <c r="EL851" s="16"/>
      <c r="EM851" s="16"/>
      <c r="EN851" s="16"/>
      <c r="EO851" s="16"/>
      <c r="EP851" s="16"/>
      <c r="EQ851" s="16"/>
      <c r="ER851" s="16"/>
      <c r="ES851" s="16"/>
      <c r="ET851" s="16"/>
      <c r="EU851" s="16"/>
      <c r="EV851" s="16"/>
      <c r="EW851" s="16"/>
      <c r="EX851" s="16"/>
      <c r="EY851" s="16"/>
      <c r="EZ851" s="16"/>
      <c r="FA851" s="16"/>
    </row>
    <row r="852" spans="1:157" ht="15.75">
      <c r="A852" s="88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  <c r="DY852" s="16"/>
      <c r="DZ852" s="16"/>
      <c r="EA852" s="16"/>
      <c r="EB852" s="16"/>
      <c r="EC852" s="16"/>
      <c r="ED852" s="16"/>
      <c r="EE852" s="16"/>
      <c r="EF852" s="16"/>
      <c r="EG852" s="16"/>
      <c r="EH852" s="16"/>
      <c r="EI852" s="16"/>
      <c r="EJ852" s="16"/>
      <c r="EK852" s="16"/>
      <c r="EL852" s="16"/>
      <c r="EM852" s="16"/>
      <c r="EN852" s="16"/>
      <c r="EO852" s="16"/>
      <c r="EP852" s="16"/>
      <c r="EQ852" s="16"/>
      <c r="ER852" s="16"/>
      <c r="ES852" s="16"/>
      <c r="ET852" s="16"/>
      <c r="EU852" s="16"/>
      <c r="EV852" s="16"/>
      <c r="EW852" s="16"/>
      <c r="EX852" s="16"/>
      <c r="EY852" s="16"/>
      <c r="EZ852" s="16"/>
      <c r="FA852" s="16"/>
    </row>
    <row r="853" spans="1:157" ht="15.75">
      <c r="A853" s="88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</row>
    <row r="854" spans="1:157" ht="15.75">
      <c r="A854" s="88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  <c r="DY854" s="16"/>
      <c r="DZ854" s="16"/>
      <c r="EA854" s="16"/>
      <c r="EB854" s="16"/>
      <c r="EC854" s="16"/>
      <c r="ED854" s="16"/>
      <c r="EE854" s="16"/>
      <c r="EF854" s="16"/>
      <c r="EG854" s="16"/>
      <c r="EH854" s="16"/>
      <c r="EI854" s="16"/>
      <c r="EJ854" s="16"/>
      <c r="EK854" s="16"/>
      <c r="EL854" s="16"/>
      <c r="EM854" s="16"/>
      <c r="EN854" s="16"/>
      <c r="EO854" s="16"/>
      <c r="EP854" s="16"/>
      <c r="EQ854" s="16"/>
      <c r="ER854" s="16"/>
      <c r="ES854" s="16"/>
      <c r="ET854" s="16"/>
      <c r="EU854" s="16"/>
      <c r="EV854" s="16"/>
      <c r="EW854" s="16"/>
      <c r="EX854" s="16"/>
      <c r="EY854" s="16"/>
      <c r="EZ854" s="16"/>
      <c r="FA854" s="16"/>
    </row>
    <row r="855" spans="1:157" ht="15.75">
      <c r="A855" s="88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  <c r="DY855" s="16"/>
      <c r="DZ855" s="16"/>
      <c r="EA855" s="16"/>
      <c r="EB855" s="16"/>
      <c r="EC855" s="16"/>
      <c r="ED855" s="16"/>
      <c r="EE855" s="16"/>
      <c r="EF855" s="16"/>
      <c r="EG855" s="16"/>
      <c r="EH855" s="16"/>
      <c r="EI855" s="16"/>
      <c r="EJ855" s="16"/>
      <c r="EK855" s="16"/>
      <c r="EL855" s="16"/>
      <c r="EM855" s="16"/>
      <c r="EN855" s="16"/>
      <c r="EO855" s="16"/>
      <c r="EP855" s="16"/>
      <c r="EQ855" s="16"/>
      <c r="ER855" s="16"/>
      <c r="ES855" s="16"/>
      <c r="ET855" s="16"/>
      <c r="EU855" s="16"/>
      <c r="EV855" s="16"/>
      <c r="EW855" s="16"/>
      <c r="EX855" s="16"/>
      <c r="EY855" s="16"/>
      <c r="EZ855" s="16"/>
      <c r="FA855" s="16"/>
    </row>
    <row r="856" spans="1:157" ht="15.75">
      <c r="A856" s="88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</row>
    <row r="857" spans="1:157" ht="15.75">
      <c r="A857" s="88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  <c r="EG857" s="16"/>
      <c r="EH857" s="16"/>
      <c r="EI857" s="16"/>
      <c r="EJ857" s="16"/>
      <c r="EK857" s="16"/>
      <c r="EL857" s="16"/>
      <c r="EM857" s="16"/>
      <c r="EN857" s="16"/>
      <c r="EO857" s="16"/>
      <c r="EP857" s="16"/>
      <c r="EQ857" s="16"/>
      <c r="ER857" s="16"/>
      <c r="ES857" s="16"/>
      <c r="ET857" s="16"/>
      <c r="EU857" s="16"/>
      <c r="EV857" s="16"/>
      <c r="EW857" s="16"/>
      <c r="EX857" s="16"/>
      <c r="EY857" s="16"/>
      <c r="EZ857" s="16"/>
      <c r="FA857" s="16"/>
    </row>
    <row r="858" spans="1:157" ht="15.75">
      <c r="A858" s="88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</row>
    <row r="859" spans="1:24" ht="15.75">
      <c r="A859" s="135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</row>
    <row r="860" spans="1:24" ht="15.75">
      <c r="A860" s="135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</row>
    <row r="861" spans="1:24" ht="15.75">
      <c r="A861" s="135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</row>
    <row r="862" spans="1:24" ht="15.75">
      <c r="A862" s="135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</row>
    <row r="863" spans="1:24" ht="15.75">
      <c r="A863" s="135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</row>
    <row r="864" spans="1:24" ht="15.75">
      <c r="A864" s="135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</row>
    <row r="865" spans="1:24" ht="15.75">
      <c r="A865" s="135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</row>
    <row r="866" spans="1:24" ht="15.75">
      <c r="A866" s="135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</row>
    <row r="867" spans="1:24" ht="15.75">
      <c r="A867" s="135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</row>
    <row r="868" spans="1:24" ht="15.75">
      <c r="A868" s="135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</row>
    <row r="869" spans="1:24" ht="15.75">
      <c r="A869" s="135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</row>
    <row r="870" spans="1:24" ht="15.75">
      <c r="A870" s="135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</row>
    <row r="871" spans="1:24" ht="15.75">
      <c r="A871" s="135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</row>
    <row r="872" spans="1:24" ht="15.75">
      <c r="A872" s="135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</row>
    <row r="873" spans="1:24" ht="15.75">
      <c r="A873" s="135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</row>
    <row r="874" spans="1:24" ht="15.75">
      <c r="A874" s="135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</row>
    <row r="875" spans="1:24" ht="15.75">
      <c r="A875" s="135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</row>
    <row r="876" spans="1:24" ht="15.75">
      <c r="A876" s="135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</row>
    <row r="877" spans="1:24" ht="15.75">
      <c r="A877" s="135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</row>
    <row r="878" spans="1:24" ht="15.75">
      <c r="A878" s="135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</row>
    <row r="879" spans="1:24" ht="15.75">
      <c r="A879" s="135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</row>
    <row r="880" spans="1:24" ht="15.75">
      <c r="A880" s="135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</row>
    <row r="881" spans="1:24" ht="15.75">
      <c r="A881" s="135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</row>
    <row r="882" spans="1:24" ht="15.75">
      <c r="A882" s="135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</row>
    <row r="883" spans="1:24" ht="15.75">
      <c r="A883" s="135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</row>
    <row r="884" spans="1:24" ht="15.75">
      <c r="A884" s="135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</row>
    <row r="885" spans="1:24" ht="15.75">
      <c r="A885" s="135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</row>
    <row r="886" spans="1:24" ht="15.75">
      <c r="A886" s="135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</row>
    <row r="887" spans="1:24" ht="15.75">
      <c r="A887" s="135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</row>
    <row r="888" spans="1:24" ht="15.75">
      <c r="A888" s="135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</row>
    <row r="889" spans="1:24" ht="15.75">
      <c r="A889" s="135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</row>
    <row r="890" spans="1:24" ht="15.75">
      <c r="A890" s="135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</row>
    <row r="891" spans="1:24" ht="15.75">
      <c r="A891" s="135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</row>
    <row r="892" spans="1:24" ht="15.75">
      <c r="A892" s="135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</row>
    <row r="893" spans="1:24" ht="15.75">
      <c r="A893" s="135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</row>
    <row r="894" spans="1:24" ht="15.75">
      <c r="A894" s="135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</row>
    <row r="895" spans="1:24" ht="15.75">
      <c r="A895" s="135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</row>
    <row r="896" spans="1:24" ht="15.75">
      <c r="A896" s="135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</row>
    <row r="897" spans="1:24" ht="15.75">
      <c r="A897" s="135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</row>
    <row r="898" spans="1:24" ht="15.75">
      <c r="A898" s="135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</row>
    <row r="899" spans="1:24" ht="15.75">
      <c r="A899" s="135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</row>
    <row r="900" spans="1:24" ht="15.75">
      <c r="A900" s="135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</row>
    <row r="901" spans="1:24" ht="15.75">
      <c r="A901" s="135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</row>
    <row r="902" spans="1:24" ht="15.75">
      <c r="A902" s="135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</row>
    <row r="903" spans="1:24" ht="15.75">
      <c r="A903" s="135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</row>
    <row r="904" spans="1:24" ht="15.75">
      <c r="A904" s="135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</row>
    <row r="905" spans="1:24" ht="15.75">
      <c r="A905" s="135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</row>
    <row r="906" spans="1:24" ht="15.75">
      <c r="A906" s="135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</row>
    <row r="907" spans="1:24" ht="15.75">
      <c r="A907" s="135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</row>
    <row r="908" spans="1:24" ht="15.75">
      <c r="A908" s="135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</row>
    <row r="909" spans="1:24" ht="15.75">
      <c r="A909" s="135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</row>
    <row r="910" spans="1:24" ht="15.75">
      <c r="A910" s="135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</row>
    <row r="911" spans="1:24" ht="15.75">
      <c r="A911" s="135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</row>
    <row r="912" spans="1:24" ht="15.75">
      <c r="A912" s="135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</row>
    <row r="913" spans="1:24" ht="15.75">
      <c r="A913" s="135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</row>
    <row r="914" spans="1:24" ht="15.75">
      <c r="A914" s="135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</row>
    <row r="915" spans="1:24" ht="15.75">
      <c r="A915" s="135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</row>
    <row r="916" spans="1:24" ht="15.75">
      <c r="A916" s="135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</row>
    <row r="917" spans="1:24" ht="15.75">
      <c r="A917" s="135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</row>
    <row r="918" spans="1:24" ht="15.75">
      <c r="A918" s="135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</row>
    <row r="919" spans="1:24" ht="15.75">
      <c r="A919" s="135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</row>
    <row r="920" spans="1:24" ht="15.75">
      <c r="A920" s="135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</row>
    <row r="921" spans="1:24" ht="15.75">
      <c r="A921" s="135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</row>
    <row r="922" spans="1:24" ht="15.75">
      <c r="A922" s="135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</row>
    <row r="923" spans="1:24" ht="15.75">
      <c r="A923" s="135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</row>
    <row r="924" spans="1:24" ht="15.75">
      <c r="A924" s="135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</row>
    <row r="925" spans="1:24" ht="15.75">
      <c r="A925" s="135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</row>
    <row r="926" spans="1:24" ht="15.75">
      <c r="A926" s="135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</row>
    <row r="927" spans="1:24" ht="15.75">
      <c r="A927" s="135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</row>
    <row r="928" spans="1:24" ht="15.75">
      <c r="A928" s="135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</row>
    <row r="929" spans="1:24" ht="15.75">
      <c r="A929" s="135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</row>
    <row r="930" spans="1:24" ht="15.75">
      <c r="A930" s="135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</row>
    <row r="931" spans="1:24" ht="15.75">
      <c r="A931" s="135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</row>
    <row r="932" spans="1:24" ht="15.75">
      <c r="A932" s="135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</row>
    <row r="933" spans="1:24" ht="15.75">
      <c r="A933" s="135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</row>
    <row r="934" spans="1:24" ht="15.75">
      <c r="A934" s="135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</row>
    <row r="935" spans="1:24" ht="15.75">
      <c r="A935" s="135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</row>
    <row r="936" spans="1:24" ht="15.75">
      <c r="A936" s="135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</row>
    <row r="937" spans="1:24" ht="15.75">
      <c r="A937" s="135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</row>
    <row r="938" spans="1:24" ht="15.75">
      <c r="A938" s="135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</row>
    <row r="939" spans="1:24" ht="15.75">
      <c r="A939" s="135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</row>
    <row r="940" spans="1:24" ht="15.75">
      <c r="A940" s="135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</row>
    <row r="941" spans="1:24" ht="15.75">
      <c r="A941" s="135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</row>
    <row r="942" spans="1:24" ht="15.75">
      <c r="A942" s="135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</row>
    <row r="943" spans="1:24" ht="15.75">
      <c r="A943" s="135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</row>
    <row r="944" spans="1:24" ht="15.75">
      <c r="A944" s="135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</row>
    <row r="945" spans="1:24" ht="15.75">
      <c r="A945" s="135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</row>
    <row r="946" spans="1:24" ht="15.75">
      <c r="A946" s="135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</row>
    <row r="947" spans="1:24" ht="15.75">
      <c r="A947" s="135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</row>
    <row r="948" spans="1:24" ht="15.75">
      <c r="A948" s="135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</row>
    <row r="949" spans="1:24" ht="15.75">
      <c r="A949" s="135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</row>
    <row r="950" spans="1:24" ht="15.75">
      <c r="A950" s="135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</row>
    <row r="951" spans="1:24" ht="15.75">
      <c r="A951" s="135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</row>
    <row r="952" spans="1:24" ht="15.75">
      <c r="A952" s="135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</row>
    <row r="953" spans="1:24" ht="15.75">
      <c r="A953" s="135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</row>
    <row r="954" spans="1:24" ht="15.75">
      <c r="A954" s="135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</row>
    <row r="955" spans="1:24" ht="15.75">
      <c r="A955" s="135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</row>
    <row r="956" spans="1:24" ht="15.75">
      <c r="A956" s="135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</row>
    <row r="957" spans="1:24" ht="15.75">
      <c r="A957" s="135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</row>
    <row r="958" spans="1:24" ht="15.75">
      <c r="A958" s="135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</row>
    <row r="959" spans="1:24" ht="15.75">
      <c r="A959" s="135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</row>
    <row r="960" spans="1:24" ht="15.75">
      <c r="A960" s="135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</row>
    <row r="961" spans="1:24" ht="15.75">
      <c r="A961" s="135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</row>
    <row r="962" spans="1:24" ht="15.75">
      <c r="A962" s="135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</row>
    <row r="963" spans="1:24" ht="15.75">
      <c r="A963" s="135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</row>
    <row r="964" spans="1:24" ht="15.75">
      <c r="A964" s="135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</row>
    <row r="965" spans="1:24" ht="15.75">
      <c r="A965" s="135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</row>
    <row r="966" spans="1:24" ht="15.75">
      <c r="A966" s="135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</row>
    <row r="967" spans="1:24" ht="15.75">
      <c r="A967" s="135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</row>
    <row r="968" spans="1:24" ht="15.75">
      <c r="A968" s="135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</row>
    <row r="969" spans="1:24" ht="15.75">
      <c r="A969" s="135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</row>
    <row r="970" spans="1:24" ht="15.75">
      <c r="A970" s="135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</row>
    <row r="971" spans="1:24" ht="15.75">
      <c r="A971" s="135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</row>
    <row r="972" spans="1:24" ht="15.75">
      <c r="A972" s="135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</row>
    <row r="973" spans="1:24" ht="15.75">
      <c r="A973" s="135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</row>
    <row r="974" spans="1:24" ht="15.75">
      <c r="A974" s="135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</row>
    <row r="975" spans="1:24" ht="15.75">
      <c r="A975" s="135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</row>
    <row r="976" spans="1:24" ht="15.75">
      <c r="A976" s="135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</row>
    <row r="977" spans="1:24" ht="15.75">
      <c r="A977" s="135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</row>
    <row r="978" spans="1:24" ht="15.75">
      <c r="A978" s="135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</row>
    <row r="979" spans="1:24" ht="15.75">
      <c r="A979" s="135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</row>
    <row r="980" spans="1:24" ht="15.75">
      <c r="A980" s="135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</row>
    <row r="981" spans="1:24" ht="15.75">
      <c r="A981" s="135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</row>
    <row r="982" spans="1:24" ht="15.75">
      <c r="A982" s="135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</row>
    <row r="983" spans="1:24" ht="15.75">
      <c r="A983" s="135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</row>
    <row r="984" spans="1:24" ht="15.75">
      <c r="A984" s="135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</row>
    <row r="985" spans="1:24" ht="15.75">
      <c r="A985" s="135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</row>
    <row r="986" spans="1:24" ht="15.75">
      <c r="A986" s="135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</row>
    <row r="987" spans="1:24" ht="15.75">
      <c r="A987" s="135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</row>
    <row r="988" spans="1:24" ht="15.75">
      <c r="A988" s="135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</row>
    <row r="989" spans="1:24" ht="15.75">
      <c r="A989" s="135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</row>
    <row r="990" spans="1:24" ht="15.75">
      <c r="A990" s="135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</row>
    <row r="991" spans="1:24" ht="15.75">
      <c r="A991" s="135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</row>
    <row r="992" spans="1:24" ht="15.75">
      <c r="A992" s="135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</row>
    <row r="993" spans="1:24" ht="15.75">
      <c r="A993" s="135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</row>
    <row r="994" spans="1:24" ht="15.75">
      <c r="A994" s="135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</row>
    <row r="995" spans="1:24" ht="15.75">
      <c r="A995" s="135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</row>
    <row r="996" spans="1:24" ht="15.75">
      <c r="A996" s="135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</row>
    <row r="997" spans="1:24" ht="15.75">
      <c r="A997" s="135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</row>
    <row r="998" spans="1:24" ht="15.75">
      <c r="A998" s="135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</row>
    <row r="999" spans="1:24" ht="15.75">
      <c r="A999" s="135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</row>
    <row r="1000" spans="1:24" ht="15.75">
      <c r="A1000" s="135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</row>
    <row r="1001" spans="1:24" ht="15.75">
      <c r="A1001" s="135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  <c r="Q1001" s="131"/>
      <c r="R1001" s="131"/>
      <c r="S1001" s="131"/>
      <c r="T1001" s="131"/>
      <c r="U1001" s="131"/>
      <c r="V1001" s="131"/>
      <c r="W1001" s="131"/>
      <c r="X1001" s="131"/>
    </row>
    <row r="1002" spans="1:24" ht="15.75">
      <c r="A1002" s="135"/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31"/>
      <c r="Q1002" s="131"/>
      <c r="R1002" s="131"/>
      <c r="S1002" s="131"/>
      <c r="T1002" s="131"/>
      <c r="U1002" s="131"/>
      <c r="V1002" s="131"/>
      <c r="W1002" s="131"/>
      <c r="X1002" s="131"/>
    </row>
    <row r="1003" spans="1:24" ht="15.75">
      <c r="A1003" s="135"/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31"/>
      <c r="Q1003" s="131"/>
      <c r="R1003" s="131"/>
      <c r="S1003" s="131"/>
      <c r="T1003" s="131"/>
      <c r="U1003" s="131"/>
      <c r="V1003" s="131"/>
      <c r="W1003" s="131"/>
      <c r="X1003" s="131"/>
    </row>
    <row r="1004" spans="1:24" ht="15.75">
      <c r="A1004" s="135"/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31"/>
      <c r="Q1004" s="131"/>
      <c r="R1004" s="131"/>
      <c r="S1004" s="131"/>
      <c r="T1004" s="131"/>
      <c r="U1004" s="131"/>
      <c r="V1004" s="131"/>
      <c r="W1004" s="131"/>
      <c r="X1004" s="131"/>
    </row>
    <row r="1005" spans="1:24" ht="15.75">
      <c r="A1005" s="135"/>
      <c r="B1005" s="131"/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  <c r="Q1005" s="131"/>
      <c r="R1005" s="131"/>
      <c r="S1005" s="131"/>
      <c r="T1005" s="131"/>
      <c r="U1005" s="131"/>
      <c r="V1005" s="131"/>
      <c r="W1005" s="131"/>
      <c r="X1005" s="131"/>
    </row>
    <row r="1006" spans="1:24" ht="15.75">
      <c r="A1006" s="135"/>
      <c r="B1006" s="131"/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31"/>
      <c r="Q1006" s="131"/>
      <c r="R1006" s="131"/>
      <c r="S1006" s="131"/>
      <c r="T1006" s="131"/>
      <c r="U1006" s="131"/>
      <c r="V1006" s="131"/>
      <c r="W1006" s="131"/>
      <c r="X1006" s="131"/>
    </row>
    <row r="1007" spans="1:24" ht="15.75">
      <c r="A1007" s="135"/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31"/>
      <c r="Q1007" s="131"/>
      <c r="R1007" s="131"/>
      <c r="S1007" s="131"/>
      <c r="T1007" s="131"/>
      <c r="U1007" s="131"/>
      <c r="V1007" s="131"/>
      <c r="W1007" s="131"/>
      <c r="X1007" s="131"/>
    </row>
    <row r="1008" spans="1:24" ht="15.75">
      <c r="A1008" s="135"/>
      <c r="B1008" s="131"/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31"/>
      <c r="Q1008" s="131"/>
      <c r="R1008" s="131"/>
      <c r="S1008" s="131"/>
      <c r="T1008" s="131"/>
      <c r="U1008" s="131"/>
      <c r="V1008" s="131"/>
      <c r="W1008" s="131"/>
      <c r="X1008" s="131"/>
    </row>
    <row r="1009" spans="1:24" ht="15.75">
      <c r="A1009" s="135"/>
      <c r="B1009" s="131"/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31"/>
      <c r="Q1009" s="131"/>
      <c r="R1009" s="131"/>
      <c r="S1009" s="131"/>
      <c r="T1009" s="131"/>
      <c r="U1009" s="131"/>
      <c r="V1009" s="131"/>
      <c r="W1009" s="131"/>
      <c r="X1009" s="131"/>
    </row>
    <row r="1010" spans="1:24" ht="15.75">
      <c r="A1010" s="135"/>
      <c r="B1010" s="131"/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  <c r="Q1010" s="131"/>
      <c r="R1010" s="131"/>
      <c r="S1010" s="131"/>
      <c r="T1010" s="131"/>
      <c r="U1010" s="131"/>
      <c r="V1010" s="131"/>
      <c r="W1010" s="131"/>
      <c r="X1010" s="131"/>
    </row>
    <row r="1011" spans="1:24" ht="15.75">
      <c r="A1011" s="135"/>
      <c r="B1011" s="131"/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31"/>
      <c r="Q1011" s="131"/>
      <c r="R1011" s="131"/>
      <c r="S1011" s="131"/>
      <c r="T1011" s="131"/>
      <c r="U1011" s="131"/>
      <c r="V1011" s="131"/>
      <c r="W1011" s="131"/>
      <c r="X1011" s="131"/>
    </row>
    <row r="1012" spans="1:24" ht="15.75">
      <c r="A1012" s="135"/>
      <c r="B1012" s="131"/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31"/>
      <c r="Q1012" s="131"/>
      <c r="R1012" s="131"/>
      <c r="S1012" s="131"/>
      <c r="T1012" s="131"/>
      <c r="U1012" s="131"/>
      <c r="V1012" s="131"/>
      <c r="W1012" s="131"/>
      <c r="X1012" s="131"/>
    </row>
    <row r="1013" spans="1:24" ht="15.75">
      <c r="A1013" s="135"/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31"/>
      <c r="Q1013" s="131"/>
      <c r="R1013" s="131"/>
      <c r="S1013" s="131"/>
      <c r="T1013" s="131"/>
      <c r="U1013" s="131"/>
      <c r="V1013" s="131"/>
      <c r="W1013" s="131"/>
      <c r="X1013" s="131"/>
    </row>
    <row r="1014" spans="1:24" ht="15.75">
      <c r="A1014" s="135"/>
      <c r="B1014" s="131"/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31"/>
      <c r="Q1014" s="131"/>
      <c r="R1014" s="131"/>
      <c r="S1014" s="131"/>
      <c r="T1014" s="131"/>
      <c r="U1014" s="131"/>
      <c r="V1014" s="131"/>
      <c r="W1014" s="131"/>
      <c r="X1014" s="131"/>
    </row>
    <row r="1015" spans="1:24" ht="15.75">
      <c r="A1015" s="135"/>
      <c r="B1015" s="131"/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31"/>
      <c r="M1015" s="131"/>
      <c r="N1015" s="131"/>
      <c r="O1015" s="131"/>
      <c r="P1015" s="131"/>
      <c r="Q1015" s="131"/>
      <c r="R1015" s="131"/>
      <c r="S1015" s="131"/>
      <c r="T1015" s="131"/>
      <c r="U1015" s="131"/>
      <c r="V1015" s="131"/>
      <c r="W1015" s="131"/>
      <c r="X1015" s="131"/>
    </row>
    <row r="1016" spans="1:24" ht="15.75">
      <c r="A1016" s="135"/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  <c r="O1016" s="131"/>
      <c r="P1016" s="131"/>
      <c r="Q1016" s="131"/>
      <c r="R1016" s="131"/>
      <c r="S1016" s="131"/>
      <c r="T1016" s="131"/>
      <c r="U1016" s="131"/>
      <c r="V1016" s="131"/>
      <c r="W1016" s="131"/>
      <c r="X1016" s="131"/>
    </row>
    <row r="1017" spans="1:24" ht="15.75">
      <c r="A1017" s="135"/>
      <c r="B1017" s="131"/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31"/>
      <c r="M1017" s="131"/>
      <c r="N1017" s="131"/>
      <c r="O1017" s="131"/>
      <c r="P1017" s="131"/>
      <c r="Q1017" s="131"/>
      <c r="R1017" s="131"/>
      <c r="S1017" s="131"/>
      <c r="T1017" s="131"/>
      <c r="U1017" s="131"/>
      <c r="V1017" s="131"/>
      <c r="W1017" s="131"/>
      <c r="X1017" s="131"/>
    </row>
    <row r="1018" spans="1:24" ht="15.75">
      <c r="A1018" s="135"/>
      <c r="B1018" s="131"/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31"/>
      <c r="M1018" s="131"/>
      <c r="N1018" s="131"/>
      <c r="O1018" s="131"/>
      <c r="P1018" s="131"/>
      <c r="Q1018" s="131"/>
      <c r="R1018" s="131"/>
      <c r="S1018" s="131"/>
      <c r="T1018" s="131"/>
      <c r="U1018" s="131"/>
      <c r="V1018" s="131"/>
      <c r="W1018" s="131"/>
      <c r="X1018" s="131"/>
    </row>
    <row r="1019" spans="1:24" ht="15.75">
      <c r="A1019" s="135"/>
      <c r="B1019" s="131"/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31"/>
      <c r="M1019" s="131"/>
      <c r="N1019" s="131"/>
      <c r="O1019" s="131"/>
      <c r="P1019" s="131"/>
      <c r="Q1019" s="131"/>
      <c r="R1019" s="131"/>
      <c r="S1019" s="131"/>
      <c r="T1019" s="131"/>
      <c r="U1019" s="131"/>
      <c r="V1019" s="131"/>
      <c r="W1019" s="131"/>
      <c r="X1019" s="131"/>
    </row>
    <row r="1020" spans="1:24" ht="15.75">
      <c r="A1020" s="135"/>
      <c r="B1020" s="131"/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31"/>
      <c r="P1020" s="131"/>
      <c r="Q1020" s="131"/>
      <c r="R1020" s="131"/>
      <c r="S1020" s="131"/>
      <c r="T1020" s="131"/>
      <c r="U1020" s="131"/>
      <c r="V1020" s="131"/>
      <c r="W1020" s="131"/>
      <c r="X1020" s="131"/>
    </row>
    <row r="1021" spans="1:24" ht="15.75">
      <c r="A1021" s="135"/>
      <c r="B1021" s="131"/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31"/>
      <c r="M1021" s="131"/>
      <c r="N1021" s="131"/>
      <c r="O1021" s="131"/>
      <c r="P1021" s="131"/>
      <c r="Q1021" s="131"/>
      <c r="R1021" s="131"/>
      <c r="S1021" s="131"/>
      <c r="T1021" s="131"/>
      <c r="U1021" s="131"/>
      <c r="V1021" s="131"/>
      <c r="W1021" s="131"/>
      <c r="X1021" s="131"/>
    </row>
    <row r="1022" spans="1:24" ht="15.75">
      <c r="A1022" s="135"/>
      <c r="B1022" s="131"/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31"/>
      <c r="M1022" s="131"/>
      <c r="N1022" s="131"/>
      <c r="O1022" s="131"/>
      <c r="P1022" s="131"/>
      <c r="Q1022" s="131"/>
      <c r="R1022" s="131"/>
      <c r="S1022" s="131"/>
      <c r="T1022" s="131"/>
      <c r="U1022" s="131"/>
      <c r="V1022" s="131"/>
      <c r="W1022" s="131"/>
      <c r="X1022" s="131"/>
    </row>
    <row r="1023" spans="1:24" ht="15.75">
      <c r="A1023" s="135"/>
      <c r="B1023" s="131"/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31"/>
      <c r="M1023" s="131"/>
      <c r="N1023" s="131"/>
      <c r="O1023" s="131"/>
      <c r="P1023" s="131"/>
      <c r="Q1023" s="131"/>
      <c r="R1023" s="131"/>
      <c r="S1023" s="131"/>
      <c r="T1023" s="131"/>
      <c r="U1023" s="131"/>
      <c r="V1023" s="131"/>
      <c r="W1023" s="131"/>
      <c r="X1023" s="131"/>
    </row>
    <row r="1024" spans="1:24" ht="15.75">
      <c r="A1024" s="135"/>
      <c r="B1024" s="131"/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31"/>
      <c r="M1024" s="131"/>
      <c r="N1024" s="131"/>
      <c r="O1024" s="131"/>
      <c r="P1024" s="131"/>
      <c r="Q1024" s="131"/>
      <c r="R1024" s="131"/>
      <c r="S1024" s="131"/>
      <c r="T1024" s="131"/>
      <c r="U1024" s="131"/>
      <c r="V1024" s="131"/>
      <c r="W1024" s="131"/>
      <c r="X1024" s="131"/>
    </row>
    <row r="1025" spans="1:24" ht="15.75">
      <c r="A1025" s="135"/>
      <c r="B1025" s="131"/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31"/>
      <c r="Q1025" s="131"/>
      <c r="R1025" s="131"/>
      <c r="S1025" s="131"/>
      <c r="T1025" s="131"/>
      <c r="U1025" s="131"/>
      <c r="V1025" s="131"/>
      <c r="W1025" s="131"/>
      <c r="X1025" s="131"/>
    </row>
    <row r="1026" spans="1:24" ht="15.75">
      <c r="A1026" s="135"/>
      <c r="B1026" s="131"/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  <c r="W1026" s="131"/>
      <c r="X1026" s="131"/>
    </row>
    <row r="1027" spans="1:24" ht="15.75">
      <c r="A1027" s="135"/>
      <c r="B1027" s="131"/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31"/>
      <c r="Q1027" s="131"/>
      <c r="R1027" s="131"/>
      <c r="S1027" s="131"/>
      <c r="T1027" s="131"/>
      <c r="U1027" s="131"/>
      <c r="V1027" s="131"/>
      <c r="W1027" s="131"/>
      <c r="X1027" s="131"/>
    </row>
    <row r="1028" spans="1:24" ht="15.75">
      <c r="A1028" s="135"/>
      <c r="B1028" s="131"/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31"/>
      <c r="Q1028" s="131"/>
      <c r="R1028" s="131"/>
      <c r="S1028" s="131"/>
      <c r="T1028" s="131"/>
      <c r="U1028" s="131"/>
      <c r="V1028" s="131"/>
      <c r="W1028" s="131"/>
      <c r="X1028" s="131"/>
    </row>
    <row r="1029" spans="1:24" ht="15.75">
      <c r="A1029" s="135"/>
      <c r="B1029" s="131"/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31"/>
      <c r="Q1029" s="131"/>
      <c r="R1029" s="131"/>
      <c r="S1029" s="131"/>
      <c r="T1029" s="131"/>
      <c r="U1029" s="131"/>
      <c r="V1029" s="131"/>
      <c r="W1029" s="131"/>
      <c r="X1029" s="131"/>
    </row>
    <row r="1030" spans="1:24" ht="15.75">
      <c r="A1030" s="135"/>
      <c r="B1030" s="131"/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31"/>
      <c r="P1030" s="131"/>
      <c r="Q1030" s="131"/>
      <c r="R1030" s="131"/>
      <c r="S1030" s="131"/>
      <c r="T1030" s="131"/>
      <c r="U1030" s="131"/>
      <c r="V1030" s="131"/>
      <c r="W1030" s="131"/>
      <c r="X1030" s="131"/>
    </row>
    <row r="1031" spans="1:24" ht="15.75">
      <c r="A1031" s="135"/>
      <c r="B1031" s="131"/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31"/>
      <c r="P1031" s="131"/>
      <c r="Q1031" s="131"/>
      <c r="R1031" s="131"/>
      <c r="S1031" s="131"/>
      <c r="T1031" s="131"/>
      <c r="U1031" s="131"/>
      <c r="V1031" s="131"/>
      <c r="W1031" s="131"/>
      <c r="X1031" s="131"/>
    </row>
    <row r="1032" spans="1:24" ht="15.75">
      <c r="A1032" s="135"/>
      <c r="B1032" s="131"/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31"/>
      <c r="Q1032" s="131"/>
      <c r="R1032" s="131"/>
      <c r="S1032" s="131"/>
      <c r="T1032" s="131"/>
      <c r="U1032" s="131"/>
      <c r="V1032" s="131"/>
      <c r="W1032" s="131"/>
      <c r="X1032" s="131"/>
    </row>
    <row r="1033" spans="1:24" ht="15.75">
      <c r="A1033" s="135"/>
      <c r="B1033" s="131"/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31"/>
      <c r="P1033" s="131"/>
      <c r="Q1033" s="131"/>
      <c r="R1033" s="131"/>
      <c r="S1033" s="131"/>
      <c r="T1033" s="131"/>
      <c r="U1033" s="131"/>
      <c r="V1033" s="131"/>
      <c r="W1033" s="131"/>
      <c r="X1033" s="131"/>
    </row>
    <row r="1034" spans="1:24" ht="15.75">
      <c r="A1034" s="135"/>
      <c r="B1034" s="131"/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31"/>
      <c r="P1034" s="131"/>
      <c r="Q1034" s="131"/>
      <c r="R1034" s="131"/>
      <c r="S1034" s="131"/>
      <c r="T1034" s="131"/>
      <c r="U1034" s="131"/>
      <c r="V1034" s="131"/>
      <c r="W1034" s="131"/>
      <c r="X1034" s="131"/>
    </row>
    <row r="1035" spans="1:24" ht="15.75">
      <c r="A1035" s="135"/>
      <c r="B1035" s="131"/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31"/>
      <c r="M1035" s="131"/>
      <c r="N1035" s="131"/>
      <c r="O1035" s="131"/>
      <c r="P1035" s="131"/>
      <c r="Q1035" s="131"/>
      <c r="R1035" s="131"/>
      <c r="S1035" s="131"/>
      <c r="T1035" s="131"/>
      <c r="U1035" s="131"/>
      <c r="V1035" s="131"/>
      <c r="W1035" s="131"/>
      <c r="X1035" s="131"/>
    </row>
    <row r="1036" spans="1:24" ht="15.75">
      <c r="A1036" s="135"/>
      <c r="B1036" s="131"/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31"/>
      <c r="M1036" s="131"/>
      <c r="N1036" s="131"/>
      <c r="O1036" s="131"/>
      <c r="P1036" s="131"/>
      <c r="Q1036" s="131"/>
      <c r="R1036" s="131"/>
      <c r="S1036" s="131"/>
      <c r="T1036" s="131"/>
      <c r="U1036" s="131"/>
      <c r="V1036" s="131"/>
      <c r="W1036" s="131"/>
      <c r="X1036" s="131"/>
    </row>
    <row r="1037" spans="1:24" ht="15.75">
      <c r="A1037" s="135"/>
      <c r="B1037" s="131"/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31"/>
      <c r="M1037" s="131"/>
      <c r="N1037" s="131"/>
      <c r="O1037" s="131"/>
      <c r="P1037" s="131"/>
      <c r="Q1037" s="131"/>
      <c r="R1037" s="131"/>
      <c r="S1037" s="131"/>
      <c r="T1037" s="131"/>
      <c r="U1037" s="131"/>
      <c r="V1037" s="131"/>
      <c r="W1037" s="131"/>
      <c r="X1037" s="131"/>
    </row>
    <row r="1038" spans="1:24" ht="15.75">
      <c r="A1038" s="135"/>
      <c r="B1038" s="131"/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31"/>
      <c r="M1038" s="131"/>
      <c r="N1038" s="131"/>
      <c r="O1038" s="131"/>
      <c r="P1038" s="131"/>
      <c r="Q1038" s="131"/>
      <c r="R1038" s="131"/>
      <c r="S1038" s="131"/>
      <c r="T1038" s="131"/>
      <c r="U1038" s="131"/>
      <c r="V1038" s="131"/>
      <c r="W1038" s="131"/>
      <c r="X1038" s="131"/>
    </row>
    <row r="1039" spans="1:24" ht="15.75">
      <c r="A1039" s="135"/>
      <c r="B1039" s="131"/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31"/>
      <c r="M1039" s="131"/>
      <c r="N1039" s="131"/>
      <c r="O1039" s="131"/>
      <c r="P1039" s="131"/>
      <c r="Q1039" s="131"/>
      <c r="R1039" s="131"/>
      <c r="S1039" s="131"/>
      <c r="T1039" s="131"/>
      <c r="U1039" s="131"/>
      <c r="V1039" s="131"/>
      <c r="W1039" s="131"/>
      <c r="X1039" s="131"/>
    </row>
    <row r="1040" spans="1:24" ht="15.75">
      <c r="A1040" s="135"/>
      <c r="B1040" s="131"/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  <c r="N1040" s="131"/>
      <c r="O1040" s="131"/>
      <c r="P1040" s="131"/>
      <c r="Q1040" s="131"/>
      <c r="R1040" s="131"/>
      <c r="S1040" s="131"/>
      <c r="T1040" s="131"/>
      <c r="U1040" s="131"/>
      <c r="V1040" s="131"/>
      <c r="W1040" s="131"/>
      <c r="X1040" s="131"/>
    </row>
    <row r="1041" spans="1:24" ht="15.75">
      <c r="A1041" s="135"/>
      <c r="B1041" s="131"/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  <c r="N1041" s="131"/>
      <c r="O1041" s="131"/>
      <c r="P1041" s="131"/>
      <c r="Q1041" s="131"/>
      <c r="R1041" s="131"/>
      <c r="S1041" s="131"/>
      <c r="T1041" s="131"/>
      <c r="U1041" s="131"/>
      <c r="V1041" s="131"/>
      <c r="W1041" s="131"/>
      <c r="X1041" s="131"/>
    </row>
    <row r="1042" spans="1:24" ht="15.75">
      <c r="A1042" s="135"/>
      <c r="B1042" s="131"/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31"/>
      <c r="M1042" s="131"/>
      <c r="N1042" s="131"/>
      <c r="O1042" s="131"/>
      <c r="P1042" s="131"/>
      <c r="Q1042" s="131"/>
      <c r="R1042" s="131"/>
      <c r="S1042" s="131"/>
      <c r="T1042" s="131"/>
      <c r="U1042" s="131"/>
      <c r="V1042" s="131"/>
      <c r="W1042" s="131"/>
      <c r="X1042" s="131"/>
    </row>
    <row r="1043" spans="1:24" ht="15.75">
      <c r="A1043" s="135"/>
      <c r="B1043" s="131"/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31"/>
      <c r="P1043" s="131"/>
      <c r="Q1043" s="131"/>
      <c r="R1043" s="131"/>
      <c r="S1043" s="131"/>
      <c r="T1043" s="131"/>
      <c r="U1043" s="131"/>
      <c r="V1043" s="131"/>
      <c r="W1043" s="131"/>
      <c r="X1043" s="131"/>
    </row>
    <row r="1044" spans="1:24" ht="15.75">
      <c r="A1044" s="135"/>
      <c r="B1044" s="131"/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1"/>
      <c r="M1044" s="131"/>
      <c r="N1044" s="131"/>
      <c r="O1044" s="131"/>
      <c r="P1044" s="131"/>
      <c r="Q1044" s="131"/>
      <c r="R1044" s="131"/>
      <c r="S1044" s="131"/>
      <c r="T1044" s="131"/>
      <c r="U1044" s="131"/>
      <c r="V1044" s="131"/>
      <c r="W1044" s="131"/>
      <c r="X1044" s="131"/>
    </row>
    <row r="1045" spans="1:24" ht="15.75">
      <c r="A1045" s="135"/>
      <c r="B1045" s="131"/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31"/>
      <c r="M1045" s="131"/>
      <c r="N1045" s="131"/>
      <c r="O1045" s="131"/>
      <c r="P1045" s="131"/>
      <c r="Q1045" s="131"/>
      <c r="R1045" s="131"/>
      <c r="S1045" s="131"/>
      <c r="T1045" s="131"/>
      <c r="U1045" s="131"/>
      <c r="V1045" s="131"/>
      <c r="W1045" s="131"/>
      <c r="X1045" s="131"/>
    </row>
    <row r="1046" spans="1:24" ht="15.75">
      <c r="A1046" s="135"/>
      <c r="B1046" s="131"/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31"/>
      <c r="Q1046" s="131"/>
      <c r="R1046" s="131"/>
      <c r="S1046" s="131"/>
      <c r="T1046" s="131"/>
      <c r="U1046" s="131"/>
      <c r="V1046" s="131"/>
      <c r="W1046" s="131"/>
      <c r="X1046" s="131"/>
    </row>
    <row r="1047" spans="1:24" ht="15.75">
      <c r="A1047" s="135"/>
      <c r="B1047" s="131"/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  <c r="N1047" s="131"/>
      <c r="O1047" s="131"/>
      <c r="P1047" s="131"/>
      <c r="Q1047" s="131"/>
      <c r="R1047" s="131"/>
      <c r="S1047" s="131"/>
      <c r="T1047" s="131"/>
      <c r="U1047" s="131"/>
      <c r="V1047" s="131"/>
      <c r="W1047" s="131"/>
      <c r="X1047" s="131"/>
    </row>
    <row r="1048" spans="1:24" ht="15.75">
      <c r="A1048" s="135"/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  <c r="N1048" s="131"/>
      <c r="O1048" s="131"/>
      <c r="P1048" s="131"/>
      <c r="Q1048" s="131"/>
      <c r="R1048" s="131"/>
      <c r="S1048" s="131"/>
      <c r="T1048" s="131"/>
      <c r="U1048" s="131"/>
      <c r="V1048" s="131"/>
      <c r="W1048" s="131"/>
      <c r="X1048" s="131"/>
    </row>
    <row r="1049" spans="1:24" ht="15.75">
      <c r="A1049" s="135"/>
      <c r="B1049" s="131"/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31"/>
      <c r="M1049" s="131"/>
      <c r="N1049" s="131"/>
      <c r="O1049" s="131"/>
      <c r="P1049" s="131"/>
      <c r="Q1049" s="131"/>
      <c r="R1049" s="131"/>
      <c r="S1049" s="131"/>
      <c r="T1049" s="131"/>
      <c r="U1049" s="131"/>
      <c r="V1049" s="131"/>
      <c r="W1049" s="131"/>
      <c r="X1049" s="131"/>
    </row>
    <row r="1050" spans="1:24" ht="15.75">
      <c r="A1050" s="135"/>
      <c r="B1050" s="131"/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31"/>
      <c r="P1050" s="131"/>
      <c r="Q1050" s="131"/>
      <c r="R1050" s="131"/>
      <c r="S1050" s="131"/>
      <c r="T1050" s="131"/>
      <c r="U1050" s="131"/>
      <c r="V1050" s="131"/>
      <c r="W1050" s="131"/>
      <c r="X1050" s="131"/>
    </row>
    <row r="1051" spans="1:24" ht="15.75">
      <c r="A1051" s="135"/>
      <c r="B1051" s="131"/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31"/>
      <c r="Q1051" s="131"/>
      <c r="R1051" s="131"/>
      <c r="S1051" s="131"/>
      <c r="T1051" s="131"/>
      <c r="U1051" s="131"/>
      <c r="V1051" s="131"/>
      <c r="W1051" s="131"/>
      <c r="X1051" s="131"/>
    </row>
    <row r="1052" spans="1:24" ht="15.75">
      <c r="A1052" s="135"/>
      <c r="B1052" s="131"/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31"/>
      <c r="P1052" s="131"/>
      <c r="Q1052" s="131"/>
      <c r="R1052" s="131"/>
      <c r="S1052" s="131"/>
      <c r="T1052" s="131"/>
      <c r="U1052" s="131"/>
      <c r="V1052" s="131"/>
      <c r="W1052" s="131"/>
      <c r="X1052" s="131"/>
    </row>
    <row r="1053" spans="1:24" ht="15.75">
      <c r="A1053" s="135"/>
      <c r="B1053" s="131"/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31"/>
      <c r="M1053" s="131"/>
      <c r="N1053" s="131"/>
      <c r="O1053" s="131"/>
      <c r="P1053" s="131"/>
      <c r="Q1053" s="131"/>
      <c r="R1053" s="131"/>
      <c r="S1053" s="131"/>
      <c r="T1053" s="131"/>
      <c r="U1053" s="131"/>
      <c r="V1053" s="131"/>
      <c r="W1053" s="131"/>
      <c r="X1053" s="131"/>
    </row>
    <row r="1054" spans="1:24" ht="15.75">
      <c r="A1054" s="135"/>
      <c r="B1054" s="131"/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31"/>
      <c r="M1054" s="131"/>
      <c r="N1054" s="131"/>
      <c r="O1054" s="131"/>
      <c r="P1054" s="131"/>
      <c r="Q1054" s="131"/>
      <c r="R1054" s="131"/>
      <c r="S1054" s="131"/>
      <c r="T1054" s="131"/>
      <c r="U1054" s="131"/>
      <c r="V1054" s="131"/>
      <c r="W1054" s="131"/>
      <c r="X1054" s="131"/>
    </row>
    <row r="1055" spans="1:24" ht="15.75">
      <c r="A1055" s="135"/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31"/>
      <c r="P1055" s="131"/>
      <c r="Q1055" s="131"/>
      <c r="R1055" s="131"/>
      <c r="S1055" s="131"/>
      <c r="T1055" s="131"/>
      <c r="U1055" s="131"/>
      <c r="V1055" s="131"/>
      <c r="W1055" s="131"/>
      <c r="X1055" s="131"/>
    </row>
    <row r="1056" spans="1:24" ht="15.75">
      <c r="A1056" s="135"/>
      <c r="B1056" s="131"/>
      <c r="C1056" s="131"/>
      <c r="D1056" s="131"/>
      <c r="E1056" s="131"/>
      <c r="F1056" s="131"/>
      <c r="G1056" s="131"/>
      <c r="H1056" s="131"/>
      <c r="I1056" s="131"/>
      <c r="J1056" s="131"/>
      <c r="K1056" s="131"/>
      <c r="L1056" s="131"/>
      <c r="M1056" s="131"/>
      <c r="N1056" s="131"/>
      <c r="O1056" s="131"/>
      <c r="P1056" s="131"/>
      <c r="Q1056" s="131"/>
      <c r="R1056" s="131"/>
      <c r="S1056" s="131"/>
      <c r="T1056" s="131"/>
      <c r="U1056" s="131"/>
      <c r="V1056" s="131"/>
      <c r="W1056" s="131"/>
      <c r="X1056" s="131"/>
    </row>
    <row r="1057" spans="1:24" ht="15.75">
      <c r="A1057" s="135"/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31"/>
      <c r="Q1057" s="131"/>
      <c r="R1057" s="131"/>
      <c r="S1057" s="131"/>
      <c r="T1057" s="131"/>
      <c r="U1057" s="131"/>
      <c r="V1057" s="131"/>
      <c r="W1057" s="131"/>
      <c r="X1057" s="131"/>
    </row>
    <row r="1058" spans="1:24" ht="15.75">
      <c r="A1058" s="135"/>
      <c r="B1058" s="131"/>
      <c r="C1058" s="131"/>
      <c r="D1058" s="131"/>
      <c r="E1058" s="131"/>
      <c r="F1058" s="131"/>
      <c r="G1058" s="131"/>
      <c r="H1058" s="131"/>
      <c r="I1058" s="131"/>
      <c r="J1058" s="131"/>
      <c r="K1058" s="131"/>
      <c r="L1058" s="131"/>
      <c r="M1058" s="131"/>
      <c r="N1058" s="131"/>
      <c r="O1058" s="131"/>
      <c r="P1058" s="131"/>
      <c r="Q1058" s="131"/>
      <c r="R1058" s="131"/>
      <c r="S1058" s="131"/>
      <c r="T1058" s="131"/>
      <c r="U1058" s="131"/>
      <c r="V1058" s="131"/>
      <c r="W1058" s="131"/>
      <c r="X1058" s="131"/>
    </row>
    <row r="1059" spans="1:24" ht="15.75">
      <c r="A1059" s="135"/>
      <c r="B1059" s="131"/>
      <c r="C1059" s="131"/>
      <c r="D1059" s="131"/>
      <c r="E1059" s="131"/>
      <c r="F1059" s="131"/>
      <c r="G1059" s="131"/>
      <c r="H1059" s="131"/>
      <c r="I1059" s="131"/>
      <c r="J1059" s="131"/>
      <c r="K1059" s="131"/>
      <c r="L1059" s="131"/>
      <c r="M1059" s="131"/>
      <c r="N1059" s="131"/>
      <c r="O1059" s="131"/>
      <c r="P1059" s="131"/>
      <c r="Q1059" s="131"/>
      <c r="R1059" s="131"/>
      <c r="S1059" s="131"/>
      <c r="T1059" s="131"/>
      <c r="U1059" s="131"/>
      <c r="V1059" s="131"/>
      <c r="W1059" s="131"/>
      <c r="X1059" s="131"/>
    </row>
    <row r="1060" spans="1:24" ht="15.75">
      <c r="A1060" s="135"/>
      <c r="B1060" s="131"/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</row>
    <row r="1061" spans="1:24" ht="15.75">
      <c r="A1061" s="135"/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  <c r="N1061" s="131"/>
      <c r="O1061" s="131"/>
      <c r="P1061" s="131"/>
      <c r="Q1061" s="131"/>
      <c r="R1061" s="131"/>
      <c r="S1061" s="131"/>
      <c r="T1061" s="131"/>
      <c r="U1061" s="131"/>
      <c r="V1061" s="131"/>
      <c r="W1061" s="131"/>
      <c r="X1061" s="131"/>
    </row>
    <row r="1062" spans="1:24" ht="15.75">
      <c r="A1062" s="135"/>
      <c r="B1062" s="131"/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31"/>
      <c r="M1062" s="131"/>
      <c r="N1062" s="131"/>
      <c r="O1062" s="131"/>
      <c r="P1062" s="131"/>
      <c r="Q1062" s="131"/>
      <c r="R1062" s="131"/>
      <c r="S1062" s="131"/>
      <c r="T1062" s="131"/>
      <c r="U1062" s="131"/>
      <c r="V1062" s="131"/>
      <c r="W1062" s="131"/>
      <c r="X1062" s="131"/>
    </row>
    <row r="1063" spans="1:24" ht="15.75">
      <c r="A1063" s="135"/>
      <c r="B1063" s="131"/>
      <c r="C1063" s="131"/>
      <c r="D1063" s="131"/>
      <c r="E1063" s="131"/>
      <c r="F1063" s="131"/>
      <c r="G1063" s="131"/>
      <c r="H1063" s="131"/>
      <c r="I1063" s="131"/>
      <c r="J1063" s="131"/>
      <c r="K1063" s="131"/>
      <c r="L1063" s="131"/>
      <c r="M1063" s="131"/>
      <c r="N1063" s="131"/>
      <c r="O1063" s="131"/>
      <c r="P1063" s="131"/>
      <c r="Q1063" s="131"/>
      <c r="R1063" s="131"/>
      <c r="S1063" s="131"/>
      <c r="T1063" s="131"/>
      <c r="U1063" s="131"/>
      <c r="V1063" s="131"/>
      <c r="W1063" s="131"/>
      <c r="X1063" s="131"/>
    </row>
    <row r="1064" spans="1:24" ht="15.75">
      <c r="A1064" s="135"/>
      <c r="B1064" s="131"/>
      <c r="C1064" s="131"/>
      <c r="D1064" s="131"/>
      <c r="E1064" s="131"/>
      <c r="F1064" s="131"/>
      <c r="G1064" s="131"/>
      <c r="H1064" s="131"/>
      <c r="I1064" s="131"/>
      <c r="J1064" s="131"/>
      <c r="K1064" s="131"/>
      <c r="L1064" s="131"/>
      <c r="M1064" s="131"/>
      <c r="N1064" s="131"/>
      <c r="O1064" s="131"/>
      <c r="P1064" s="131"/>
      <c r="Q1064" s="131"/>
      <c r="R1064" s="131"/>
      <c r="S1064" s="131"/>
      <c r="T1064" s="131"/>
      <c r="U1064" s="131"/>
      <c r="V1064" s="131"/>
      <c r="W1064" s="131"/>
      <c r="X1064" s="131"/>
    </row>
    <row r="1065" spans="1:24" ht="15.75">
      <c r="A1065" s="135"/>
      <c r="B1065" s="131"/>
      <c r="C1065" s="131"/>
      <c r="D1065" s="131"/>
      <c r="E1065" s="131"/>
      <c r="F1065" s="131"/>
      <c r="G1065" s="131"/>
      <c r="H1065" s="131"/>
      <c r="I1065" s="131"/>
      <c r="J1065" s="131"/>
      <c r="K1065" s="131"/>
      <c r="L1065" s="131"/>
      <c r="M1065" s="131"/>
      <c r="N1065" s="131"/>
      <c r="O1065" s="131"/>
      <c r="P1065" s="131"/>
      <c r="Q1065" s="131"/>
      <c r="R1065" s="131"/>
      <c r="S1065" s="131"/>
      <c r="T1065" s="131"/>
      <c r="U1065" s="131"/>
      <c r="V1065" s="131"/>
      <c r="W1065" s="131"/>
      <c r="X1065" s="131"/>
    </row>
    <row r="1066" spans="1:24" ht="15.75">
      <c r="A1066" s="135"/>
      <c r="B1066" s="131"/>
      <c r="C1066" s="131"/>
      <c r="D1066" s="131"/>
      <c r="E1066" s="131"/>
      <c r="F1066" s="131"/>
      <c r="G1066" s="131"/>
      <c r="H1066" s="131"/>
      <c r="I1066" s="131"/>
      <c r="J1066" s="131"/>
      <c r="K1066" s="131"/>
      <c r="L1066" s="131"/>
      <c r="M1066" s="131"/>
      <c r="N1066" s="131"/>
      <c r="O1066" s="131"/>
      <c r="P1066" s="131"/>
      <c r="Q1066" s="131"/>
      <c r="R1066" s="131"/>
      <c r="S1066" s="131"/>
      <c r="T1066" s="131"/>
      <c r="U1066" s="131"/>
      <c r="V1066" s="131"/>
      <c r="W1066" s="131"/>
      <c r="X1066" s="131"/>
    </row>
    <row r="1067" spans="1:24" ht="15.75">
      <c r="A1067" s="135"/>
      <c r="B1067" s="131"/>
      <c r="C1067" s="131"/>
      <c r="D1067" s="131"/>
      <c r="E1067" s="131"/>
      <c r="F1067" s="131"/>
      <c r="G1067" s="131"/>
      <c r="H1067" s="131"/>
      <c r="I1067" s="131"/>
      <c r="J1067" s="131"/>
      <c r="K1067" s="131"/>
      <c r="L1067" s="131"/>
      <c r="M1067" s="131"/>
      <c r="N1067" s="131"/>
      <c r="O1067" s="131"/>
      <c r="P1067" s="131"/>
      <c r="Q1067" s="131"/>
      <c r="R1067" s="131"/>
      <c r="S1067" s="131"/>
      <c r="T1067" s="131"/>
      <c r="U1067" s="131"/>
      <c r="V1067" s="131"/>
      <c r="W1067" s="131"/>
      <c r="X1067" s="131"/>
    </row>
    <row r="1068" spans="1:24" ht="15.75">
      <c r="A1068" s="135"/>
      <c r="B1068" s="131"/>
      <c r="C1068" s="131"/>
      <c r="D1068" s="131"/>
      <c r="E1068" s="131"/>
      <c r="F1068" s="131"/>
      <c r="G1068" s="131"/>
      <c r="H1068" s="131"/>
      <c r="I1068" s="131"/>
      <c r="J1068" s="131"/>
      <c r="K1068" s="131"/>
      <c r="L1068" s="131"/>
      <c r="M1068" s="131"/>
      <c r="N1068" s="131"/>
      <c r="O1068" s="131"/>
      <c r="P1068" s="131"/>
      <c r="Q1068" s="131"/>
      <c r="R1068" s="131"/>
      <c r="S1068" s="131"/>
      <c r="T1068" s="131"/>
      <c r="U1068" s="131"/>
      <c r="V1068" s="131"/>
      <c r="W1068" s="131"/>
      <c r="X1068" s="131"/>
    </row>
    <row r="1069" spans="1:24" ht="15.75">
      <c r="A1069" s="135"/>
      <c r="B1069" s="131"/>
      <c r="C1069" s="131"/>
      <c r="D1069" s="131"/>
      <c r="E1069" s="131"/>
      <c r="F1069" s="131"/>
      <c r="G1069" s="131"/>
      <c r="H1069" s="131"/>
      <c r="I1069" s="131"/>
      <c r="J1069" s="131"/>
      <c r="K1069" s="131"/>
      <c r="L1069" s="131"/>
      <c r="M1069" s="131"/>
      <c r="N1069" s="131"/>
      <c r="O1069" s="131"/>
      <c r="P1069" s="131"/>
      <c r="Q1069" s="131"/>
      <c r="R1069" s="131"/>
      <c r="S1069" s="131"/>
      <c r="T1069" s="131"/>
      <c r="U1069" s="131"/>
      <c r="V1069" s="131"/>
      <c r="W1069" s="131"/>
      <c r="X1069" s="131"/>
    </row>
    <row r="1070" spans="1:24" ht="15.75">
      <c r="A1070" s="135"/>
      <c r="B1070" s="131"/>
      <c r="C1070" s="131"/>
      <c r="D1070" s="131"/>
      <c r="E1070" s="131"/>
      <c r="F1070" s="131"/>
      <c r="G1070" s="131"/>
      <c r="H1070" s="131"/>
      <c r="I1070" s="131"/>
      <c r="J1070" s="131"/>
      <c r="K1070" s="131"/>
      <c r="L1070" s="131"/>
      <c r="M1070" s="131"/>
      <c r="N1070" s="131"/>
      <c r="O1070" s="131"/>
      <c r="P1070" s="131"/>
      <c r="Q1070" s="131"/>
      <c r="R1070" s="131"/>
      <c r="S1070" s="131"/>
      <c r="T1070" s="131"/>
      <c r="U1070" s="131"/>
      <c r="V1070" s="131"/>
      <c r="W1070" s="131"/>
      <c r="X1070" s="131"/>
    </row>
    <row r="1071" spans="1:24" ht="15.75">
      <c r="A1071" s="135"/>
      <c r="B1071" s="131"/>
      <c r="C1071" s="131"/>
      <c r="D1071" s="131"/>
      <c r="E1071" s="131"/>
      <c r="F1071" s="131"/>
      <c r="G1071" s="131"/>
      <c r="H1071" s="131"/>
      <c r="I1071" s="131"/>
      <c r="J1071" s="131"/>
      <c r="K1071" s="131"/>
      <c r="L1071" s="131"/>
      <c r="M1071" s="131"/>
      <c r="N1071" s="131"/>
      <c r="O1071" s="131"/>
      <c r="P1071" s="131"/>
      <c r="Q1071" s="131"/>
      <c r="R1071" s="131"/>
      <c r="S1071" s="131"/>
      <c r="T1071" s="131"/>
      <c r="U1071" s="131"/>
      <c r="V1071" s="131"/>
      <c r="W1071" s="131"/>
      <c r="X1071" s="131"/>
    </row>
    <row r="1072" spans="1:24" ht="15.75">
      <c r="A1072" s="135"/>
      <c r="B1072" s="131"/>
      <c r="C1072" s="131"/>
      <c r="D1072" s="131"/>
      <c r="E1072" s="131"/>
      <c r="F1072" s="131"/>
      <c r="G1072" s="131"/>
      <c r="H1072" s="131"/>
      <c r="I1072" s="131"/>
      <c r="J1072" s="131"/>
      <c r="K1072" s="131"/>
      <c r="L1072" s="131"/>
      <c r="M1072" s="131"/>
      <c r="N1072" s="131"/>
      <c r="O1072" s="131"/>
      <c r="P1072" s="131"/>
      <c r="Q1072" s="131"/>
      <c r="R1072" s="131"/>
      <c r="S1072" s="131"/>
      <c r="T1072" s="131"/>
      <c r="U1072" s="131"/>
      <c r="V1072" s="131"/>
      <c r="W1072" s="131"/>
      <c r="X1072" s="131"/>
    </row>
    <row r="1073" spans="1:24" ht="15.75">
      <c r="A1073" s="135"/>
      <c r="B1073" s="131"/>
      <c r="C1073" s="131"/>
      <c r="D1073" s="131"/>
      <c r="E1073" s="131"/>
      <c r="F1073" s="131"/>
      <c r="G1073" s="131"/>
      <c r="H1073" s="131"/>
      <c r="I1073" s="131"/>
      <c r="J1073" s="131"/>
      <c r="K1073" s="131"/>
      <c r="L1073" s="131"/>
      <c r="M1073" s="131"/>
      <c r="N1073" s="131"/>
      <c r="O1073" s="131"/>
      <c r="P1073" s="131"/>
      <c r="Q1073" s="131"/>
      <c r="R1073" s="131"/>
      <c r="S1073" s="131"/>
      <c r="T1073" s="131"/>
      <c r="U1073" s="131"/>
      <c r="V1073" s="131"/>
      <c r="W1073" s="131"/>
      <c r="X1073" s="131"/>
    </row>
    <row r="1074" spans="1:24" ht="15.75">
      <c r="A1074" s="135"/>
      <c r="B1074" s="131"/>
      <c r="C1074" s="131"/>
      <c r="D1074" s="131"/>
      <c r="E1074" s="131"/>
      <c r="F1074" s="131"/>
      <c r="G1074" s="131"/>
      <c r="H1074" s="131"/>
      <c r="I1074" s="131"/>
      <c r="J1074" s="131"/>
      <c r="K1074" s="131"/>
      <c r="L1074" s="131"/>
      <c r="M1074" s="131"/>
      <c r="N1074" s="131"/>
      <c r="O1074" s="131"/>
      <c r="P1074" s="131"/>
      <c r="Q1074" s="131"/>
      <c r="R1074" s="131"/>
      <c r="S1074" s="131"/>
      <c r="T1074" s="131"/>
      <c r="U1074" s="131"/>
      <c r="V1074" s="131"/>
      <c r="W1074" s="131"/>
      <c r="X1074" s="131"/>
    </row>
    <row r="1075" spans="1:24" ht="15.75">
      <c r="A1075" s="135"/>
      <c r="B1075" s="131"/>
      <c r="C1075" s="131"/>
      <c r="D1075" s="131"/>
      <c r="E1075" s="131"/>
      <c r="F1075" s="131"/>
      <c r="G1075" s="131"/>
      <c r="H1075" s="131"/>
      <c r="I1075" s="131"/>
      <c r="J1075" s="131"/>
      <c r="K1075" s="131"/>
      <c r="L1075" s="131"/>
      <c r="M1075" s="131"/>
      <c r="N1075" s="131"/>
      <c r="O1075" s="131"/>
      <c r="P1075" s="131"/>
      <c r="Q1075" s="131"/>
      <c r="R1075" s="131"/>
      <c r="S1075" s="131"/>
      <c r="T1075" s="131"/>
      <c r="U1075" s="131"/>
      <c r="V1075" s="131"/>
      <c r="W1075" s="131"/>
      <c r="X1075" s="131"/>
    </row>
    <row r="1076" spans="1:24" ht="15.75">
      <c r="A1076" s="135"/>
      <c r="B1076" s="131"/>
      <c r="C1076" s="131"/>
      <c r="D1076" s="131"/>
      <c r="E1076" s="131"/>
      <c r="F1076" s="131"/>
      <c r="G1076" s="131"/>
      <c r="H1076" s="131"/>
      <c r="I1076" s="131"/>
      <c r="J1076" s="131"/>
      <c r="K1076" s="131"/>
      <c r="L1076" s="131"/>
      <c r="M1076" s="131"/>
      <c r="N1076" s="131"/>
      <c r="O1076" s="131"/>
      <c r="P1076" s="131"/>
      <c r="Q1076" s="131"/>
      <c r="R1076" s="131"/>
      <c r="S1076" s="131"/>
      <c r="T1076" s="131"/>
      <c r="U1076" s="131"/>
      <c r="V1076" s="131"/>
      <c r="W1076" s="131"/>
      <c r="X1076" s="131"/>
    </row>
    <row r="1077" spans="1:24" ht="15.75">
      <c r="A1077" s="135"/>
      <c r="B1077" s="131"/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31"/>
      <c r="Q1077" s="131"/>
      <c r="R1077" s="131"/>
      <c r="S1077" s="131"/>
      <c r="T1077" s="131"/>
      <c r="U1077" s="131"/>
      <c r="V1077" s="131"/>
      <c r="W1077" s="131"/>
      <c r="X1077" s="131"/>
    </row>
    <row r="1078" spans="1:24" ht="15.75">
      <c r="A1078" s="135"/>
      <c r="B1078" s="131"/>
      <c r="C1078" s="131"/>
      <c r="D1078" s="131"/>
      <c r="E1078" s="131"/>
      <c r="F1078" s="131"/>
      <c r="G1078" s="131"/>
      <c r="H1078" s="131"/>
      <c r="I1078" s="131"/>
      <c r="J1078" s="131"/>
      <c r="K1078" s="131"/>
      <c r="L1078" s="131"/>
      <c r="M1078" s="131"/>
      <c r="N1078" s="131"/>
      <c r="O1078" s="131"/>
      <c r="P1078" s="131"/>
      <c r="Q1078" s="131"/>
      <c r="R1078" s="131"/>
      <c r="S1078" s="131"/>
      <c r="T1078" s="131"/>
      <c r="U1078" s="131"/>
      <c r="V1078" s="131"/>
      <c r="W1078" s="131"/>
      <c r="X1078" s="131"/>
    </row>
    <row r="1079" spans="1:24" ht="15.75">
      <c r="A1079" s="135"/>
      <c r="B1079" s="131"/>
      <c r="C1079" s="131"/>
      <c r="D1079" s="131"/>
      <c r="E1079" s="131"/>
      <c r="F1079" s="131"/>
      <c r="G1079" s="131"/>
      <c r="H1079" s="131"/>
      <c r="I1079" s="131"/>
      <c r="J1079" s="131"/>
      <c r="K1079" s="131"/>
      <c r="L1079" s="131"/>
      <c r="M1079" s="131"/>
      <c r="N1079" s="131"/>
      <c r="O1079" s="131"/>
      <c r="P1079" s="131"/>
      <c r="Q1079" s="131"/>
      <c r="R1079" s="131"/>
      <c r="S1079" s="131"/>
      <c r="T1079" s="131"/>
      <c r="U1079" s="131"/>
      <c r="V1079" s="131"/>
      <c r="W1079" s="131"/>
      <c r="X1079" s="131"/>
    </row>
    <row r="1080" spans="1:24" ht="15.75">
      <c r="A1080" s="135"/>
      <c r="B1080" s="131"/>
      <c r="C1080" s="131"/>
      <c r="D1080" s="131"/>
      <c r="E1080" s="131"/>
      <c r="F1080" s="131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31"/>
      <c r="Q1080" s="131"/>
      <c r="R1080" s="131"/>
      <c r="S1080" s="131"/>
      <c r="T1080" s="131"/>
      <c r="U1080" s="131"/>
      <c r="V1080" s="131"/>
      <c r="W1080" s="131"/>
      <c r="X1080" s="131"/>
    </row>
    <row r="1081" spans="1:24" ht="15.75">
      <c r="A1081" s="135"/>
      <c r="B1081" s="131"/>
      <c r="C1081" s="131"/>
      <c r="D1081" s="131"/>
      <c r="E1081" s="131"/>
      <c r="F1081" s="131"/>
      <c r="G1081" s="131"/>
      <c r="H1081" s="131"/>
      <c r="I1081" s="131"/>
      <c r="J1081" s="131"/>
      <c r="K1081" s="131"/>
      <c r="L1081" s="131"/>
      <c r="M1081" s="131"/>
      <c r="N1081" s="131"/>
      <c r="O1081" s="131"/>
      <c r="P1081" s="131"/>
      <c r="Q1081" s="131"/>
      <c r="R1081" s="131"/>
      <c r="S1081" s="131"/>
      <c r="T1081" s="131"/>
      <c r="U1081" s="131"/>
      <c r="V1081" s="131"/>
      <c r="W1081" s="131"/>
      <c r="X1081" s="131"/>
    </row>
    <row r="1082" spans="1:24" ht="15.75">
      <c r="A1082" s="135"/>
      <c r="B1082" s="131"/>
      <c r="C1082" s="131"/>
      <c r="D1082" s="131"/>
      <c r="E1082" s="131"/>
      <c r="F1082" s="131"/>
      <c r="G1082" s="131"/>
      <c r="H1082" s="131"/>
      <c r="I1082" s="131"/>
      <c r="J1082" s="131"/>
      <c r="K1082" s="131"/>
      <c r="L1082" s="131"/>
      <c r="M1082" s="131"/>
      <c r="N1082" s="131"/>
      <c r="O1082" s="131"/>
      <c r="P1082" s="131"/>
      <c r="Q1082" s="131"/>
      <c r="R1082" s="131"/>
      <c r="S1082" s="131"/>
      <c r="T1082" s="131"/>
      <c r="U1082" s="131"/>
      <c r="V1082" s="131"/>
      <c r="W1082" s="131"/>
      <c r="X1082" s="131"/>
    </row>
    <row r="1083" spans="1:24" ht="15.75">
      <c r="A1083" s="135"/>
      <c r="B1083" s="131"/>
      <c r="C1083" s="131"/>
      <c r="D1083" s="131"/>
      <c r="E1083" s="131"/>
      <c r="F1083" s="131"/>
      <c r="G1083" s="131"/>
      <c r="H1083" s="131"/>
      <c r="I1083" s="131"/>
      <c r="J1083" s="131"/>
      <c r="K1083" s="131"/>
      <c r="L1083" s="131"/>
      <c r="M1083" s="131"/>
      <c r="N1083" s="131"/>
      <c r="O1083" s="131"/>
      <c r="P1083" s="131"/>
      <c r="Q1083" s="131"/>
      <c r="R1083" s="131"/>
      <c r="S1083" s="131"/>
      <c r="T1083" s="131"/>
      <c r="U1083" s="131"/>
      <c r="V1083" s="131"/>
      <c r="W1083" s="131"/>
      <c r="X1083" s="131"/>
    </row>
    <row r="1084" spans="1:24" ht="15.75">
      <c r="A1084" s="135"/>
      <c r="B1084" s="131"/>
      <c r="C1084" s="131"/>
      <c r="D1084" s="131"/>
      <c r="E1084" s="131"/>
      <c r="F1084" s="131"/>
      <c r="G1084" s="131"/>
      <c r="H1084" s="131"/>
      <c r="I1084" s="131"/>
      <c r="J1084" s="131"/>
      <c r="K1084" s="131"/>
      <c r="L1084" s="131"/>
      <c r="M1084" s="131"/>
      <c r="N1084" s="131"/>
      <c r="O1084" s="131"/>
      <c r="P1084" s="131"/>
      <c r="Q1084" s="131"/>
      <c r="R1084" s="131"/>
      <c r="S1084" s="131"/>
      <c r="T1084" s="131"/>
      <c r="U1084" s="131"/>
      <c r="V1084" s="131"/>
      <c r="W1084" s="131"/>
      <c r="X1084" s="131"/>
    </row>
    <row r="1085" spans="1:24" ht="15.75">
      <c r="A1085" s="135"/>
      <c r="B1085" s="131"/>
      <c r="C1085" s="131"/>
      <c r="D1085" s="131"/>
      <c r="E1085" s="131"/>
      <c r="F1085" s="131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31"/>
      <c r="Q1085" s="131"/>
      <c r="R1085" s="131"/>
      <c r="S1085" s="131"/>
      <c r="T1085" s="131"/>
      <c r="U1085" s="131"/>
      <c r="V1085" s="131"/>
      <c r="W1085" s="131"/>
      <c r="X1085" s="131"/>
    </row>
    <row r="1086" spans="1:24" ht="15.75">
      <c r="A1086" s="135"/>
      <c r="B1086" s="131"/>
      <c r="C1086" s="131"/>
      <c r="D1086" s="131"/>
      <c r="E1086" s="131"/>
      <c r="F1086" s="131"/>
      <c r="G1086" s="131"/>
      <c r="H1086" s="131"/>
      <c r="I1086" s="131"/>
      <c r="J1086" s="131"/>
      <c r="K1086" s="131"/>
      <c r="L1086" s="131"/>
      <c r="M1086" s="131"/>
      <c r="N1086" s="131"/>
      <c r="O1086" s="131"/>
      <c r="P1086" s="131"/>
      <c r="Q1086" s="131"/>
      <c r="R1086" s="131"/>
      <c r="S1086" s="131"/>
      <c r="T1086" s="131"/>
      <c r="U1086" s="131"/>
      <c r="V1086" s="131"/>
      <c r="W1086" s="131"/>
      <c r="X1086" s="131"/>
    </row>
    <row r="1087" spans="1:24" ht="15.75">
      <c r="A1087" s="135"/>
      <c r="B1087" s="131"/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31"/>
      <c r="M1087" s="131"/>
      <c r="N1087" s="131"/>
      <c r="O1087" s="131"/>
      <c r="P1087" s="131"/>
      <c r="Q1087" s="131"/>
      <c r="R1087" s="131"/>
      <c r="S1087" s="131"/>
      <c r="T1087" s="131"/>
      <c r="U1087" s="131"/>
      <c r="V1087" s="131"/>
      <c r="W1087" s="131"/>
      <c r="X1087" s="131"/>
    </row>
    <row r="1088" spans="1:24" ht="15.75">
      <c r="A1088" s="135"/>
      <c r="B1088" s="131"/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31"/>
      <c r="M1088" s="131"/>
      <c r="N1088" s="131"/>
      <c r="O1088" s="131"/>
      <c r="P1088" s="131"/>
      <c r="Q1088" s="131"/>
      <c r="R1088" s="131"/>
      <c r="S1088" s="131"/>
      <c r="T1088" s="131"/>
      <c r="U1088" s="131"/>
      <c r="V1088" s="131"/>
      <c r="W1088" s="131"/>
      <c r="X1088" s="131"/>
    </row>
    <row r="1089" spans="1:24" ht="15.75">
      <c r="A1089" s="135"/>
      <c r="B1089" s="131"/>
      <c r="C1089" s="131"/>
      <c r="D1089" s="131"/>
      <c r="E1089" s="131"/>
      <c r="F1089" s="131"/>
      <c r="G1089" s="131"/>
      <c r="H1089" s="131"/>
      <c r="I1089" s="131"/>
      <c r="J1089" s="131"/>
      <c r="K1089" s="131"/>
      <c r="L1089" s="131"/>
      <c r="M1089" s="131"/>
      <c r="N1089" s="131"/>
      <c r="O1089" s="131"/>
      <c r="P1089" s="131"/>
      <c r="Q1089" s="131"/>
      <c r="R1089" s="131"/>
      <c r="S1089" s="131"/>
      <c r="T1089" s="131"/>
      <c r="U1089" s="131"/>
      <c r="V1089" s="131"/>
      <c r="W1089" s="131"/>
      <c r="X1089" s="131"/>
    </row>
    <row r="1090" spans="1:24" ht="15.75">
      <c r="A1090" s="135"/>
      <c r="B1090" s="131"/>
      <c r="C1090" s="131"/>
      <c r="D1090" s="131"/>
      <c r="E1090" s="131"/>
      <c r="F1090" s="131"/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  <c r="U1090" s="131"/>
      <c r="V1090" s="131"/>
      <c r="W1090" s="131"/>
      <c r="X1090" s="131"/>
    </row>
    <row r="1091" spans="1:24" ht="15.75">
      <c r="A1091" s="135"/>
      <c r="B1091" s="131"/>
      <c r="C1091" s="131"/>
      <c r="D1091" s="131"/>
      <c r="E1091" s="131"/>
      <c r="F1091" s="131"/>
      <c r="G1091" s="131"/>
      <c r="H1091" s="131"/>
      <c r="I1091" s="131"/>
      <c r="J1091" s="131"/>
      <c r="K1091" s="131"/>
      <c r="L1091" s="131"/>
      <c r="M1091" s="131"/>
      <c r="N1091" s="131"/>
      <c r="O1091" s="131"/>
      <c r="P1091" s="131"/>
      <c r="Q1091" s="131"/>
      <c r="R1091" s="131"/>
      <c r="S1091" s="131"/>
      <c r="T1091" s="131"/>
      <c r="U1091" s="131"/>
      <c r="V1091" s="131"/>
      <c r="W1091" s="131"/>
      <c r="X1091" s="131"/>
    </row>
    <row r="1092" spans="1:24" ht="15.75">
      <c r="A1092" s="135"/>
      <c r="B1092" s="131"/>
      <c r="C1092" s="131"/>
      <c r="D1092" s="131"/>
      <c r="E1092" s="131"/>
      <c r="F1092" s="131"/>
      <c r="G1092" s="131"/>
      <c r="H1092" s="131"/>
      <c r="I1092" s="131"/>
      <c r="J1092" s="131"/>
      <c r="K1092" s="131"/>
      <c r="L1092" s="131"/>
      <c r="M1092" s="131"/>
      <c r="N1092" s="131"/>
      <c r="O1092" s="131"/>
      <c r="P1092" s="131"/>
      <c r="Q1092" s="131"/>
      <c r="R1092" s="131"/>
      <c r="S1092" s="131"/>
      <c r="T1092" s="131"/>
      <c r="U1092" s="131"/>
      <c r="V1092" s="131"/>
      <c r="W1092" s="131"/>
      <c r="X1092" s="131"/>
    </row>
    <row r="1093" spans="1:24" ht="15.75">
      <c r="A1093" s="135"/>
      <c r="B1093" s="131"/>
      <c r="C1093" s="131"/>
      <c r="D1093" s="131"/>
      <c r="E1093" s="131"/>
      <c r="F1093" s="131"/>
      <c r="G1093" s="131"/>
      <c r="H1093" s="131"/>
      <c r="I1093" s="131"/>
      <c r="J1093" s="131"/>
      <c r="K1093" s="131"/>
      <c r="L1093" s="131"/>
      <c r="M1093" s="131"/>
      <c r="N1093" s="131"/>
      <c r="O1093" s="131"/>
      <c r="P1093" s="131"/>
      <c r="Q1093" s="131"/>
      <c r="R1093" s="131"/>
      <c r="S1093" s="131"/>
      <c r="T1093" s="131"/>
      <c r="U1093" s="131"/>
      <c r="V1093" s="131"/>
      <c r="W1093" s="131"/>
      <c r="X1093" s="131"/>
    </row>
    <row r="1094" spans="1:24" ht="15.75">
      <c r="A1094" s="135"/>
      <c r="B1094" s="131"/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  <c r="U1094" s="131"/>
      <c r="V1094" s="131"/>
      <c r="W1094" s="131"/>
      <c r="X1094" s="131"/>
    </row>
    <row r="1095" spans="1:24" ht="15.75">
      <c r="A1095" s="135"/>
      <c r="B1095" s="131"/>
      <c r="C1095" s="131"/>
      <c r="D1095" s="131"/>
      <c r="E1095" s="131"/>
      <c r="F1095" s="131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  <c r="U1095" s="131"/>
      <c r="V1095" s="131"/>
      <c r="W1095" s="131"/>
      <c r="X1095" s="131"/>
    </row>
    <row r="1096" spans="1:24" ht="15.75">
      <c r="A1096" s="135"/>
      <c r="B1096" s="131"/>
      <c r="C1096" s="131"/>
      <c r="D1096" s="131"/>
      <c r="E1096" s="131"/>
      <c r="F1096" s="131"/>
      <c r="G1096" s="131"/>
      <c r="H1096" s="131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131"/>
      <c r="U1096" s="131"/>
      <c r="V1096" s="131"/>
      <c r="W1096" s="131"/>
      <c r="X1096" s="131"/>
    </row>
    <row r="1097" spans="1:24" ht="15.75">
      <c r="A1097" s="135"/>
      <c r="B1097" s="131"/>
      <c r="C1097" s="131"/>
      <c r="D1097" s="131"/>
      <c r="E1097" s="131"/>
      <c r="F1097" s="131"/>
      <c r="G1097" s="131"/>
      <c r="H1097" s="131"/>
      <c r="I1097" s="131"/>
      <c r="J1097" s="131"/>
      <c r="K1097" s="131"/>
      <c r="L1097" s="131"/>
      <c r="M1097" s="131"/>
      <c r="N1097" s="131"/>
      <c r="O1097" s="131"/>
      <c r="P1097" s="131"/>
      <c r="Q1097" s="131"/>
      <c r="R1097" s="131"/>
      <c r="S1097" s="131"/>
      <c r="T1097" s="131"/>
      <c r="U1097" s="131"/>
      <c r="V1097" s="131"/>
      <c r="W1097" s="131"/>
      <c r="X1097" s="131"/>
    </row>
    <row r="1098" spans="1:24" ht="15.75">
      <c r="A1098" s="135"/>
      <c r="B1098" s="131"/>
      <c r="C1098" s="131"/>
      <c r="D1098" s="131"/>
      <c r="E1098" s="131"/>
      <c r="F1098" s="131"/>
      <c r="G1098" s="131"/>
      <c r="H1098" s="131"/>
      <c r="I1098" s="131"/>
      <c r="J1098" s="131"/>
      <c r="K1098" s="131"/>
      <c r="L1098" s="131"/>
      <c r="M1098" s="131"/>
      <c r="N1098" s="131"/>
      <c r="O1098" s="131"/>
      <c r="P1098" s="131"/>
      <c r="Q1098" s="131"/>
      <c r="R1098" s="131"/>
      <c r="S1098" s="131"/>
      <c r="T1098" s="131"/>
      <c r="U1098" s="131"/>
      <c r="V1098" s="131"/>
      <c r="W1098" s="131"/>
      <c r="X1098" s="131"/>
    </row>
    <row r="1099" spans="1:24" ht="15.75">
      <c r="A1099" s="135"/>
      <c r="B1099" s="131"/>
      <c r="C1099" s="131"/>
      <c r="D1099" s="131"/>
      <c r="E1099" s="131"/>
      <c r="F1099" s="131"/>
      <c r="G1099" s="131"/>
      <c r="H1099" s="131"/>
      <c r="I1099" s="131"/>
      <c r="J1099" s="131"/>
      <c r="K1099" s="131"/>
      <c r="L1099" s="131"/>
      <c r="M1099" s="131"/>
      <c r="N1099" s="131"/>
      <c r="O1099" s="131"/>
      <c r="P1099" s="131"/>
      <c r="Q1099" s="131"/>
      <c r="R1099" s="131"/>
      <c r="S1099" s="131"/>
      <c r="T1099" s="131"/>
      <c r="U1099" s="131"/>
      <c r="V1099" s="131"/>
      <c r="W1099" s="131"/>
      <c r="X1099" s="131"/>
    </row>
    <row r="1100" spans="1:24" ht="15.75">
      <c r="A1100" s="135"/>
      <c r="B1100" s="131"/>
      <c r="C1100" s="131"/>
      <c r="D1100" s="131"/>
      <c r="E1100" s="131"/>
      <c r="F1100" s="131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  <c r="U1100" s="131"/>
      <c r="V1100" s="131"/>
      <c r="W1100" s="131"/>
      <c r="X1100" s="131"/>
    </row>
    <row r="1101" spans="1:24" ht="15.75">
      <c r="A1101" s="135"/>
      <c r="B1101" s="131"/>
      <c r="C1101" s="131"/>
      <c r="D1101" s="131"/>
      <c r="E1101" s="131"/>
      <c r="F1101" s="131"/>
      <c r="G1101" s="131"/>
      <c r="H1101" s="131"/>
      <c r="I1101" s="131"/>
      <c r="J1101" s="131"/>
      <c r="K1101" s="131"/>
      <c r="L1101" s="131"/>
      <c r="M1101" s="131"/>
      <c r="N1101" s="131"/>
      <c r="O1101" s="131"/>
      <c r="P1101" s="131"/>
      <c r="Q1101" s="131"/>
      <c r="R1101" s="131"/>
      <c r="S1101" s="131"/>
      <c r="T1101" s="131"/>
      <c r="U1101" s="131"/>
      <c r="V1101" s="131"/>
      <c r="W1101" s="131"/>
      <c r="X1101" s="131"/>
    </row>
    <row r="1102" spans="1:24" ht="15.75">
      <c r="A1102" s="135"/>
      <c r="B1102" s="131"/>
      <c r="C1102" s="131"/>
      <c r="D1102" s="131"/>
      <c r="E1102" s="131"/>
      <c r="F1102" s="131"/>
      <c r="G1102" s="131"/>
      <c r="H1102" s="131"/>
      <c r="I1102" s="131"/>
      <c r="J1102" s="131"/>
      <c r="K1102" s="131"/>
      <c r="L1102" s="131"/>
      <c r="M1102" s="131"/>
      <c r="N1102" s="131"/>
      <c r="O1102" s="131"/>
      <c r="P1102" s="131"/>
      <c r="Q1102" s="131"/>
      <c r="R1102" s="131"/>
      <c r="S1102" s="131"/>
      <c r="T1102" s="131"/>
      <c r="U1102" s="131"/>
      <c r="V1102" s="131"/>
      <c r="W1102" s="131"/>
      <c r="X1102" s="131"/>
    </row>
    <row r="1103" spans="1:24" ht="15.75">
      <c r="A1103" s="135"/>
      <c r="B1103" s="131"/>
      <c r="C1103" s="131"/>
      <c r="D1103" s="131"/>
      <c r="E1103" s="131"/>
      <c r="F1103" s="131"/>
      <c r="G1103" s="131"/>
      <c r="H1103" s="131"/>
      <c r="I1103" s="131"/>
      <c r="J1103" s="131"/>
      <c r="K1103" s="131"/>
      <c r="L1103" s="131"/>
      <c r="M1103" s="131"/>
      <c r="N1103" s="131"/>
      <c r="O1103" s="131"/>
      <c r="P1103" s="131"/>
      <c r="Q1103" s="131"/>
      <c r="R1103" s="131"/>
      <c r="S1103" s="131"/>
      <c r="T1103" s="131"/>
      <c r="U1103" s="131"/>
      <c r="V1103" s="131"/>
      <c r="W1103" s="131"/>
      <c r="X1103" s="131"/>
    </row>
    <row r="1104" spans="1:24" ht="15.75">
      <c r="A1104" s="135"/>
      <c r="B1104" s="131"/>
      <c r="C1104" s="131"/>
      <c r="D1104" s="131"/>
      <c r="E1104" s="131"/>
      <c r="F1104" s="131"/>
      <c r="G1104" s="131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31"/>
      <c r="U1104" s="131"/>
      <c r="V1104" s="131"/>
      <c r="W1104" s="131"/>
      <c r="X1104" s="131"/>
    </row>
    <row r="1105" spans="1:24" ht="15.75">
      <c r="A1105" s="135"/>
      <c r="B1105" s="131"/>
      <c r="C1105" s="131"/>
      <c r="D1105" s="131"/>
      <c r="E1105" s="131"/>
      <c r="F1105" s="131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  <c r="U1105" s="131"/>
      <c r="V1105" s="131"/>
      <c r="W1105" s="131"/>
      <c r="X1105" s="131"/>
    </row>
    <row r="1106" spans="1:24" ht="15.75">
      <c r="A1106" s="135"/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  <c r="N1106" s="131"/>
      <c r="O1106" s="131"/>
      <c r="P1106" s="131"/>
      <c r="Q1106" s="131"/>
      <c r="R1106" s="131"/>
      <c r="S1106" s="131"/>
      <c r="T1106" s="131"/>
      <c r="U1106" s="131"/>
      <c r="V1106" s="131"/>
      <c r="W1106" s="131"/>
      <c r="X1106" s="131"/>
    </row>
    <row r="1107" spans="1:24" ht="15.75">
      <c r="A1107" s="135"/>
      <c r="B1107" s="131"/>
      <c r="C1107" s="131"/>
      <c r="D1107" s="131"/>
      <c r="E1107" s="131"/>
      <c r="F1107" s="131"/>
      <c r="G1107" s="131"/>
      <c r="H1107" s="131"/>
      <c r="I1107" s="131"/>
      <c r="J1107" s="131"/>
      <c r="K1107" s="131"/>
      <c r="L1107" s="131"/>
      <c r="M1107" s="131"/>
      <c r="N1107" s="131"/>
      <c r="O1107" s="131"/>
      <c r="P1107" s="131"/>
      <c r="Q1107" s="131"/>
      <c r="R1107" s="131"/>
      <c r="S1107" s="131"/>
      <c r="T1107" s="131"/>
      <c r="U1107" s="131"/>
      <c r="V1107" s="131"/>
      <c r="W1107" s="131"/>
      <c r="X1107" s="131"/>
    </row>
    <row r="1108" spans="1:24" ht="15.75">
      <c r="A1108" s="135"/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31"/>
      <c r="R1108" s="131"/>
      <c r="S1108" s="131"/>
      <c r="T1108" s="131"/>
      <c r="U1108" s="131"/>
      <c r="V1108" s="131"/>
      <c r="W1108" s="131"/>
      <c r="X1108" s="131"/>
    </row>
    <row r="1109" spans="1:24" ht="15.75">
      <c r="A1109" s="135"/>
      <c r="B1109" s="131"/>
      <c r="C1109" s="131"/>
      <c r="D1109" s="131"/>
      <c r="E1109" s="131"/>
      <c r="F1109" s="131"/>
      <c r="G1109" s="131"/>
      <c r="H1109" s="131"/>
      <c r="I1109" s="131"/>
      <c r="J1109" s="131"/>
      <c r="K1109" s="131"/>
      <c r="L1109" s="131"/>
      <c r="M1109" s="131"/>
      <c r="N1109" s="131"/>
      <c r="O1109" s="131"/>
      <c r="P1109" s="131"/>
      <c r="Q1109" s="131"/>
      <c r="R1109" s="131"/>
      <c r="S1109" s="131"/>
      <c r="T1109" s="131"/>
      <c r="U1109" s="131"/>
      <c r="V1109" s="131"/>
      <c r="W1109" s="131"/>
      <c r="X1109" s="131"/>
    </row>
    <row r="1110" spans="1:24" ht="15.75">
      <c r="A1110" s="135"/>
      <c r="B1110" s="131"/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  <c r="W1110" s="131"/>
      <c r="X1110" s="131"/>
    </row>
    <row r="1111" spans="1:24" ht="15.75">
      <c r="A1111" s="135"/>
      <c r="B1111" s="131"/>
      <c r="C1111" s="131"/>
      <c r="D1111" s="131"/>
      <c r="E1111" s="131"/>
      <c r="F1111" s="131"/>
      <c r="G1111" s="131"/>
      <c r="H1111" s="131"/>
      <c r="I1111" s="131"/>
      <c r="J1111" s="131"/>
      <c r="K1111" s="131"/>
      <c r="L1111" s="131"/>
      <c r="M1111" s="131"/>
      <c r="N1111" s="131"/>
      <c r="O1111" s="131"/>
      <c r="P1111" s="131"/>
      <c r="Q1111" s="131"/>
      <c r="R1111" s="131"/>
      <c r="S1111" s="131"/>
      <c r="T1111" s="131"/>
      <c r="U1111" s="131"/>
      <c r="V1111" s="131"/>
      <c r="W1111" s="131"/>
      <c r="X1111" s="131"/>
    </row>
    <row r="1112" spans="1:24" ht="15.75">
      <c r="A1112" s="135"/>
      <c r="B1112" s="131"/>
      <c r="C1112" s="131"/>
      <c r="D1112" s="131"/>
      <c r="E1112" s="131"/>
      <c r="F1112" s="131"/>
      <c r="G1112" s="131"/>
      <c r="H1112" s="131"/>
      <c r="I1112" s="131"/>
      <c r="J1112" s="131"/>
      <c r="K1112" s="131"/>
      <c r="L1112" s="131"/>
      <c r="M1112" s="131"/>
      <c r="N1112" s="131"/>
      <c r="O1112" s="131"/>
      <c r="P1112" s="131"/>
      <c r="Q1112" s="131"/>
      <c r="R1112" s="131"/>
      <c r="S1112" s="131"/>
      <c r="T1112" s="131"/>
      <c r="U1112" s="131"/>
      <c r="V1112" s="131"/>
      <c r="W1112" s="131"/>
      <c r="X1112" s="131"/>
    </row>
    <row r="1113" spans="1:24" ht="15.75">
      <c r="A1113" s="135"/>
      <c r="B1113" s="131"/>
      <c r="C1113" s="131"/>
      <c r="D1113" s="131"/>
      <c r="E1113" s="131"/>
      <c r="F1113" s="131"/>
      <c r="G1113" s="131"/>
      <c r="H1113" s="131"/>
      <c r="I1113" s="131"/>
      <c r="J1113" s="131"/>
      <c r="K1113" s="131"/>
      <c r="L1113" s="131"/>
      <c r="M1113" s="131"/>
      <c r="N1113" s="131"/>
      <c r="O1113" s="131"/>
      <c r="P1113" s="131"/>
      <c r="Q1113" s="131"/>
      <c r="R1113" s="131"/>
      <c r="S1113" s="131"/>
      <c r="T1113" s="131"/>
      <c r="U1113" s="131"/>
      <c r="V1113" s="131"/>
      <c r="W1113" s="131"/>
      <c r="X1113" s="131"/>
    </row>
    <row r="1114" spans="1:24" ht="15.75">
      <c r="A1114" s="135"/>
      <c r="B1114" s="131"/>
      <c r="C1114" s="131"/>
      <c r="D1114" s="131"/>
      <c r="E1114" s="131"/>
      <c r="F1114" s="131"/>
      <c r="G1114" s="131"/>
      <c r="H1114" s="131"/>
      <c r="I1114" s="131"/>
      <c r="J1114" s="131"/>
      <c r="K1114" s="131"/>
      <c r="L1114" s="131"/>
      <c r="M1114" s="131"/>
      <c r="N1114" s="131"/>
      <c r="O1114" s="131"/>
      <c r="P1114" s="131"/>
      <c r="Q1114" s="131"/>
      <c r="R1114" s="131"/>
      <c r="S1114" s="131"/>
      <c r="T1114" s="131"/>
      <c r="U1114" s="131"/>
      <c r="V1114" s="131"/>
      <c r="W1114" s="131"/>
      <c r="X1114" s="131"/>
    </row>
    <row r="1115" spans="1:24" ht="15.75">
      <c r="A1115" s="135"/>
      <c r="B1115" s="131"/>
      <c r="C1115" s="131"/>
      <c r="D1115" s="131"/>
      <c r="E1115" s="131"/>
      <c r="F1115" s="131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  <c r="U1115" s="131"/>
      <c r="V1115" s="131"/>
      <c r="W1115" s="131"/>
      <c r="X1115" s="131"/>
    </row>
    <row r="1116" spans="1:24" ht="15.75">
      <c r="A1116" s="135"/>
      <c r="B1116" s="131"/>
      <c r="C1116" s="131"/>
      <c r="D1116" s="131"/>
      <c r="E1116" s="131"/>
      <c r="F1116" s="131"/>
      <c r="G1116" s="131"/>
      <c r="H1116" s="131"/>
      <c r="I1116" s="131"/>
      <c r="J1116" s="131"/>
      <c r="K1116" s="131"/>
      <c r="L1116" s="131"/>
      <c r="M1116" s="131"/>
      <c r="N1116" s="131"/>
      <c r="O1116" s="131"/>
      <c r="P1116" s="131"/>
      <c r="Q1116" s="131"/>
      <c r="R1116" s="131"/>
      <c r="S1116" s="131"/>
      <c r="T1116" s="131"/>
      <c r="U1116" s="131"/>
      <c r="V1116" s="131"/>
      <c r="W1116" s="131"/>
      <c r="X1116" s="131"/>
    </row>
    <row r="1117" spans="1:24" ht="15.75">
      <c r="A1117" s="135"/>
      <c r="B1117" s="131"/>
      <c r="C1117" s="131"/>
      <c r="D1117" s="131"/>
      <c r="E1117" s="131"/>
      <c r="F1117" s="131"/>
      <c r="G1117" s="131"/>
      <c r="H1117" s="131"/>
      <c r="I1117" s="131"/>
      <c r="J1117" s="131"/>
      <c r="K1117" s="131"/>
      <c r="L1117" s="131"/>
      <c r="M1117" s="131"/>
      <c r="N1117" s="131"/>
      <c r="O1117" s="131"/>
      <c r="P1117" s="131"/>
      <c r="Q1117" s="131"/>
      <c r="R1117" s="131"/>
      <c r="S1117" s="131"/>
      <c r="T1117" s="131"/>
      <c r="U1117" s="131"/>
      <c r="V1117" s="131"/>
      <c r="W1117" s="131"/>
      <c r="X1117" s="131"/>
    </row>
    <row r="1118" spans="1:24" ht="15.75">
      <c r="A1118" s="135"/>
      <c r="B1118" s="131"/>
      <c r="C1118" s="131"/>
      <c r="D1118" s="131"/>
      <c r="E1118" s="131"/>
      <c r="F1118" s="131"/>
      <c r="G1118" s="131"/>
      <c r="H1118" s="131"/>
      <c r="I1118" s="131"/>
      <c r="J1118" s="131"/>
      <c r="K1118" s="131"/>
      <c r="L1118" s="131"/>
      <c r="M1118" s="131"/>
      <c r="N1118" s="131"/>
      <c r="O1118" s="131"/>
      <c r="P1118" s="131"/>
      <c r="Q1118" s="131"/>
      <c r="R1118" s="131"/>
      <c r="S1118" s="131"/>
      <c r="T1118" s="131"/>
      <c r="U1118" s="131"/>
      <c r="V1118" s="131"/>
      <c r="W1118" s="131"/>
      <c r="X1118" s="131"/>
    </row>
    <row r="1119" spans="1:24" ht="15.75">
      <c r="A1119" s="135"/>
      <c r="B1119" s="131"/>
      <c r="C1119" s="131"/>
      <c r="D1119" s="131"/>
      <c r="E1119" s="131"/>
      <c r="F1119" s="131"/>
      <c r="G1119" s="131"/>
      <c r="H1119" s="131"/>
      <c r="I1119" s="131"/>
      <c r="J1119" s="131"/>
      <c r="K1119" s="131"/>
      <c r="L1119" s="131"/>
      <c r="M1119" s="131"/>
      <c r="N1119" s="131"/>
      <c r="O1119" s="131"/>
      <c r="P1119" s="131"/>
      <c r="Q1119" s="131"/>
      <c r="R1119" s="131"/>
      <c r="S1119" s="131"/>
      <c r="T1119" s="131"/>
      <c r="U1119" s="131"/>
      <c r="V1119" s="131"/>
      <c r="W1119" s="131"/>
      <c r="X1119" s="131"/>
    </row>
    <row r="1120" spans="1:24" ht="15.75">
      <c r="A1120" s="135"/>
      <c r="B1120" s="131"/>
      <c r="C1120" s="131"/>
      <c r="D1120" s="131"/>
      <c r="E1120" s="131"/>
      <c r="F1120" s="131"/>
      <c r="G1120" s="131"/>
      <c r="H1120" s="131"/>
      <c r="I1120" s="131"/>
      <c r="J1120" s="131"/>
      <c r="K1120" s="131"/>
      <c r="L1120" s="131"/>
      <c r="M1120" s="131"/>
      <c r="N1120" s="131"/>
      <c r="O1120" s="131"/>
      <c r="P1120" s="131"/>
      <c r="Q1120" s="131"/>
      <c r="R1120" s="131"/>
      <c r="S1120" s="131"/>
      <c r="T1120" s="131"/>
      <c r="U1120" s="131"/>
      <c r="V1120" s="131"/>
      <c r="W1120" s="131"/>
      <c r="X1120" s="131"/>
    </row>
    <row r="1121" spans="1:24" ht="15.75">
      <c r="A1121" s="135"/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31"/>
      <c r="M1121" s="131"/>
      <c r="N1121" s="131"/>
      <c r="O1121" s="131"/>
      <c r="P1121" s="131"/>
      <c r="Q1121" s="131"/>
      <c r="R1121" s="131"/>
      <c r="S1121" s="131"/>
      <c r="T1121" s="131"/>
      <c r="U1121" s="131"/>
      <c r="V1121" s="131"/>
      <c r="W1121" s="131"/>
      <c r="X1121" s="131"/>
    </row>
    <row r="1122" spans="1:24" ht="15.75">
      <c r="A1122" s="135"/>
      <c r="B1122" s="131"/>
      <c r="C1122" s="131"/>
      <c r="D1122" s="131"/>
      <c r="E1122" s="131"/>
      <c r="F1122" s="131"/>
      <c r="G1122" s="131"/>
      <c r="H1122" s="131"/>
      <c r="I1122" s="131"/>
      <c r="J1122" s="131"/>
      <c r="K1122" s="131"/>
      <c r="L1122" s="131"/>
      <c r="M1122" s="131"/>
      <c r="N1122" s="131"/>
      <c r="O1122" s="131"/>
      <c r="P1122" s="131"/>
      <c r="Q1122" s="131"/>
      <c r="R1122" s="131"/>
      <c r="S1122" s="131"/>
      <c r="T1122" s="131"/>
      <c r="U1122" s="131"/>
      <c r="V1122" s="131"/>
      <c r="W1122" s="131"/>
      <c r="X1122" s="131"/>
    </row>
    <row r="1123" spans="1:24" ht="15.75">
      <c r="A1123" s="135"/>
      <c r="B1123" s="131"/>
      <c r="C1123" s="131"/>
      <c r="D1123" s="131"/>
      <c r="E1123" s="131"/>
      <c r="F1123" s="131"/>
      <c r="G1123" s="131"/>
      <c r="H1123" s="131"/>
      <c r="I1123" s="131"/>
      <c r="J1123" s="131"/>
      <c r="K1123" s="131"/>
      <c r="L1123" s="131"/>
      <c r="M1123" s="131"/>
      <c r="N1123" s="131"/>
      <c r="O1123" s="131"/>
      <c r="P1123" s="131"/>
      <c r="Q1123" s="131"/>
      <c r="R1123" s="131"/>
      <c r="S1123" s="131"/>
      <c r="T1123" s="131"/>
      <c r="U1123" s="131"/>
      <c r="V1123" s="131"/>
      <c r="W1123" s="131"/>
      <c r="X1123" s="131"/>
    </row>
    <row r="1124" spans="1:24" ht="15.75">
      <c r="A1124" s="135"/>
      <c r="B1124" s="131"/>
      <c r="C1124" s="131"/>
      <c r="D1124" s="131"/>
      <c r="E1124" s="131"/>
      <c r="F1124" s="131"/>
      <c r="G1124" s="131"/>
      <c r="H1124" s="131"/>
      <c r="I1124" s="131"/>
      <c r="J1124" s="131"/>
      <c r="K1124" s="131"/>
      <c r="L1124" s="131"/>
      <c r="M1124" s="131"/>
      <c r="N1124" s="131"/>
      <c r="O1124" s="131"/>
      <c r="P1124" s="131"/>
      <c r="Q1124" s="131"/>
      <c r="R1124" s="131"/>
      <c r="S1124" s="131"/>
      <c r="T1124" s="131"/>
      <c r="U1124" s="131"/>
      <c r="V1124" s="131"/>
      <c r="W1124" s="131"/>
      <c r="X1124" s="131"/>
    </row>
    <row r="1125" spans="1:24" ht="15.75">
      <c r="A1125" s="135"/>
      <c r="B1125" s="131"/>
      <c r="C1125" s="131"/>
      <c r="D1125" s="131"/>
      <c r="E1125" s="131"/>
      <c r="F1125" s="131"/>
      <c r="G1125" s="131"/>
      <c r="H1125" s="131"/>
      <c r="I1125" s="131"/>
      <c r="J1125" s="131"/>
      <c r="K1125" s="131"/>
      <c r="L1125" s="131"/>
      <c r="M1125" s="131"/>
      <c r="N1125" s="131"/>
      <c r="O1125" s="131"/>
      <c r="P1125" s="131"/>
      <c r="Q1125" s="131"/>
      <c r="R1125" s="131"/>
      <c r="S1125" s="131"/>
      <c r="T1125" s="131"/>
      <c r="U1125" s="131"/>
      <c r="V1125" s="131"/>
      <c r="W1125" s="131"/>
      <c r="X1125" s="131"/>
    </row>
    <row r="1126" spans="1:24" ht="15.75">
      <c r="A1126" s="135"/>
      <c r="B1126" s="131"/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31"/>
      <c r="M1126" s="131"/>
      <c r="N1126" s="131"/>
      <c r="O1126" s="131"/>
      <c r="P1126" s="131"/>
      <c r="Q1126" s="131"/>
      <c r="R1126" s="131"/>
      <c r="S1126" s="131"/>
      <c r="T1126" s="131"/>
      <c r="U1126" s="131"/>
      <c r="V1126" s="131"/>
      <c r="W1126" s="131"/>
      <c r="X1126" s="131"/>
    </row>
    <row r="1127" spans="1:24" ht="15.75">
      <c r="A1127" s="135"/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31"/>
      <c r="M1127" s="131"/>
      <c r="N1127" s="131"/>
      <c r="O1127" s="131"/>
      <c r="P1127" s="131"/>
      <c r="Q1127" s="131"/>
      <c r="R1127" s="131"/>
      <c r="S1127" s="131"/>
      <c r="T1127" s="131"/>
      <c r="U1127" s="131"/>
      <c r="V1127" s="131"/>
      <c r="W1127" s="131"/>
      <c r="X1127" s="131"/>
    </row>
    <row r="1128" spans="1:24" ht="15.75">
      <c r="A1128" s="135"/>
      <c r="B1128" s="131"/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31"/>
      <c r="M1128" s="131"/>
      <c r="N1128" s="131"/>
      <c r="O1128" s="131"/>
      <c r="P1128" s="131"/>
      <c r="Q1128" s="131"/>
      <c r="R1128" s="131"/>
      <c r="S1128" s="131"/>
      <c r="T1128" s="131"/>
      <c r="U1128" s="131"/>
      <c r="V1128" s="131"/>
      <c r="W1128" s="131"/>
      <c r="X1128" s="131"/>
    </row>
    <row r="1129" spans="1:24" ht="15.75">
      <c r="A1129" s="135"/>
      <c r="B1129" s="131"/>
      <c r="C1129" s="131"/>
      <c r="D1129" s="131"/>
      <c r="E1129" s="131"/>
      <c r="F1129" s="131"/>
      <c r="G1129" s="131"/>
      <c r="H1129" s="131"/>
      <c r="I1129" s="131"/>
      <c r="J1129" s="131"/>
      <c r="K1129" s="131"/>
      <c r="L1129" s="131"/>
      <c r="M1129" s="131"/>
      <c r="N1129" s="131"/>
      <c r="O1129" s="131"/>
      <c r="P1129" s="131"/>
      <c r="Q1129" s="131"/>
      <c r="R1129" s="131"/>
      <c r="S1129" s="131"/>
      <c r="T1129" s="131"/>
      <c r="U1129" s="131"/>
      <c r="V1129" s="131"/>
      <c r="W1129" s="131"/>
      <c r="X1129" s="131"/>
    </row>
    <row r="1130" spans="1:24" ht="15.75">
      <c r="A1130" s="135"/>
      <c r="B1130" s="131"/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31"/>
      <c r="M1130" s="131"/>
      <c r="N1130" s="131"/>
      <c r="O1130" s="131"/>
      <c r="P1130" s="131"/>
      <c r="Q1130" s="131"/>
      <c r="R1130" s="131"/>
      <c r="S1130" s="131"/>
      <c r="T1130" s="131"/>
      <c r="U1130" s="131"/>
      <c r="V1130" s="131"/>
      <c r="W1130" s="131"/>
      <c r="X1130" s="131"/>
    </row>
    <row r="1131" spans="1:24" ht="15.75">
      <c r="A1131" s="135"/>
      <c r="B1131" s="131"/>
      <c r="C1131" s="131"/>
      <c r="D1131" s="131"/>
      <c r="E1131" s="131"/>
      <c r="F1131" s="131"/>
      <c r="G1131" s="131"/>
      <c r="H1131" s="131"/>
      <c r="I1131" s="131"/>
      <c r="J1131" s="131"/>
      <c r="K1131" s="131"/>
      <c r="L1131" s="131"/>
      <c r="M1131" s="131"/>
      <c r="N1131" s="131"/>
      <c r="O1131" s="131"/>
      <c r="P1131" s="131"/>
      <c r="Q1131" s="131"/>
      <c r="R1131" s="131"/>
      <c r="S1131" s="131"/>
      <c r="T1131" s="131"/>
      <c r="U1131" s="131"/>
      <c r="V1131" s="131"/>
      <c r="W1131" s="131"/>
      <c r="X1131" s="131"/>
    </row>
    <row r="1132" spans="1:24" ht="15.75">
      <c r="A1132" s="135"/>
      <c r="B1132" s="131"/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31"/>
      <c r="M1132" s="131"/>
      <c r="N1132" s="131"/>
      <c r="O1132" s="131"/>
      <c r="P1132" s="131"/>
      <c r="Q1132" s="131"/>
      <c r="R1132" s="131"/>
      <c r="S1132" s="131"/>
      <c r="T1132" s="131"/>
      <c r="U1132" s="131"/>
      <c r="V1132" s="131"/>
      <c r="W1132" s="131"/>
      <c r="X1132" s="131"/>
    </row>
    <row r="1133" spans="1:24" ht="15.75">
      <c r="A1133" s="135"/>
      <c r="B1133" s="131"/>
      <c r="C1133" s="131"/>
      <c r="D1133" s="131"/>
      <c r="E1133" s="131"/>
      <c r="F1133" s="131"/>
      <c r="G1133" s="131"/>
      <c r="H1133" s="131"/>
      <c r="I1133" s="131"/>
      <c r="J1133" s="131"/>
      <c r="K1133" s="131"/>
      <c r="L1133" s="131"/>
      <c r="M1133" s="131"/>
      <c r="N1133" s="131"/>
      <c r="O1133" s="131"/>
      <c r="P1133" s="131"/>
      <c r="Q1133" s="131"/>
      <c r="R1133" s="131"/>
      <c r="S1133" s="131"/>
      <c r="T1133" s="131"/>
      <c r="U1133" s="131"/>
      <c r="V1133" s="131"/>
      <c r="W1133" s="131"/>
      <c r="X1133" s="131"/>
    </row>
    <row r="1134" spans="1:24" ht="15.75">
      <c r="A1134" s="135"/>
      <c r="B1134" s="131"/>
      <c r="C1134" s="131"/>
      <c r="D1134" s="131"/>
      <c r="E1134" s="131"/>
      <c r="F1134" s="131"/>
      <c r="G1134" s="131"/>
      <c r="H1134" s="131"/>
      <c r="I1134" s="131"/>
      <c r="J1134" s="131"/>
      <c r="K1134" s="131"/>
      <c r="L1134" s="131"/>
      <c r="M1134" s="131"/>
      <c r="N1134" s="131"/>
      <c r="O1134" s="131"/>
      <c r="P1134" s="131"/>
      <c r="Q1134" s="131"/>
      <c r="R1134" s="131"/>
      <c r="S1134" s="131"/>
      <c r="T1134" s="131"/>
      <c r="U1134" s="131"/>
      <c r="V1134" s="131"/>
      <c r="W1134" s="131"/>
      <c r="X1134" s="131"/>
    </row>
    <row r="1135" spans="1:24" ht="15.75">
      <c r="A1135" s="135"/>
      <c r="B1135" s="131"/>
      <c r="C1135" s="131"/>
      <c r="D1135" s="131"/>
      <c r="E1135" s="131"/>
      <c r="F1135" s="131"/>
      <c r="G1135" s="131"/>
      <c r="H1135" s="131"/>
      <c r="I1135" s="131"/>
      <c r="J1135" s="131"/>
      <c r="K1135" s="131"/>
      <c r="L1135" s="131"/>
      <c r="M1135" s="131"/>
      <c r="N1135" s="131"/>
      <c r="O1135" s="131"/>
      <c r="P1135" s="131"/>
      <c r="Q1135" s="131"/>
      <c r="R1135" s="131"/>
      <c r="S1135" s="131"/>
      <c r="T1135" s="131"/>
      <c r="U1135" s="131"/>
      <c r="V1135" s="131"/>
      <c r="W1135" s="131"/>
      <c r="X1135" s="131"/>
    </row>
    <row r="1136" spans="1:24" ht="15.75">
      <c r="A1136" s="135"/>
      <c r="B1136" s="131"/>
      <c r="C1136" s="131"/>
      <c r="D1136" s="131"/>
      <c r="E1136" s="131"/>
      <c r="F1136" s="131"/>
      <c r="G1136" s="131"/>
      <c r="H1136" s="131"/>
      <c r="I1136" s="131"/>
      <c r="J1136" s="131"/>
      <c r="K1136" s="131"/>
      <c r="L1136" s="131"/>
      <c r="M1136" s="131"/>
      <c r="N1136" s="131"/>
      <c r="O1136" s="131"/>
      <c r="P1136" s="131"/>
      <c r="Q1136" s="131"/>
      <c r="R1136" s="131"/>
      <c r="S1136" s="131"/>
      <c r="T1136" s="131"/>
      <c r="U1136" s="131"/>
      <c r="V1136" s="131"/>
      <c r="W1136" s="131"/>
      <c r="X1136" s="131"/>
    </row>
    <row r="1137" spans="1:24" ht="15.75">
      <c r="A1137" s="135"/>
      <c r="B1137" s="131"/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31"/>
      <c r="M1137" s="131"/>
      <c r="N1137" s="131"/>
      <c r="O1137" s="131"/>
      <c r="P1137" s="131"/>
      <c r="Q1137" s="131"/>
      <c r="R1137" s="131"/>
      <c r="S1137" s="131"/>
      <c r="T1137" s="131"/>
      <c r="U1137" s="131"/>
      <c r="V1137" s="131"/>
      <c r="W1137" s="131"/>
      <c r="X1137" s="131"/>
    </row>
    <row r="1138" spans="1:24" ht="15.75">
      <c r="A1138" s="135"/>
      <c r="B1138" s="131"/>
      <c r="C1138" s="131"/>
      <c r="D1138" s="131"/>
      <c r="E1138" s="131"/>
      <c r="F1138" s="131"/>
      <c r="G1138" s="131"/>
      <c r="H1138" s="131"/>
      <c r="I1138" s="131"/>
      <c r="J1138" s="131"/>
      <c r="K1138" s="131"/>
      <c r="L1138" s="131"/>
      <c r="M1138" s="131"/>
      <c r="N1138" s="131"/>
      <c r="O1138" s="131"/>
      <c r="P1138" s="131"/>
      <c r="Q1138" s="131"/>
      <c r="R1138" s="131"/>
      <c r="S1138" s="131"/>
      <c r="T1138" s="131"/>
      <c r="U1138" s="131"/>
      <c r="V1138" s="131"/>
      <c r="W1138" s="131"/>
      <c r="X1138" s="131"/>
    </row>
    <row r="1139" spans="1:24" ht="15.75">
      <c r="A1139" s="135"/>
      <c r="B1139" s="131"/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  <c r="U1139" s="131"/>
      <c r="V1139" s="131"/>
      <c r="W1139" s="131"/>
      <c r="X1139" s="131"/>
    </row>
    <row r="1140" spans="1:24" ht="15.75">
      <c r="A1140" s="135"/>
      <c r="B1140" s="131"/>
      <c r="C1140" s="131"/>
      <c r="D1140" s="131"/>
      <c r="E1140" s="131"/>
      <c r="F1140" s="131"/>
      <c r="G1140" s="131"/>
      <c r="H1140" s="131"/>
      <c r="I1140" s="131"/>
      <c r="J1140" s="131"/>
      <c r="K1140" s="131"/>
      <c r="L1140" s="131"/>
      <c r="M1140" s="131"/>
      <c r="N1140" s="131"/>
      <c r="O1140" s="131"/>
      <c r="P1140" s="131"/>
      <c r="Q1140" s="131"/>
      <c r="R1140" s="131"/>
      <c r="S1140" s="131"/>
      <c r="T1140" s="131"/>
      <c r="U1140" s="131"/>
      <c r="V1140" s="131"/>
      <c r="W1140" s="131"/>
      <c r="X1140" s="131"/>
    </row>
    <row r="1141" spans="1:24" ht="15.75">
      <c r="A1141" s="135"/>
      <c r="B1141" s="131"/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31"/>
      <c r="U1141" s="131"/>
      <c r="V1141" s="131"/>
      <c r="W1141" s="131"/>
      <c r="X1141" s="131"/>
    </row>
    <row r="1142" spans="1:24" ht="15.75">
      <c r="A1142" s="135"/>
      <c r="B1142" s="131"/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31"/>
      <c r="M1142" s="131"/>
      <c r="N1142" s="131"/>
      <c r="O1142" s="131"/>
      <c r="P1142" s="131"/>
      <c r="Q1142" s="131"/>
      <c r="R1142" s="131"/>
      <c r="S1142" s="131"/>
      <c r="T1142" s="131"/>
      <c r="U1142" s="131"/>
      <c r="V1142" s="131"/>
      <c r="W1142" s="131"/>
      <c r="X1142" s="131"/>
    </row>
    <row r="1143" spans="1:24" ht="15.75">
      <c r="A1143" s="135"/>
      <c r="B1143" s="131"/>
      <c r="C1143" s="131"/>
      <c r="D1143" s="131"/>
      <c r="E1143" s="131"/>
      <c r="F1143" s="131"/>
      <c r="G1143" s="131"/>
      <c r="H1143" s="131"/>
      <c r="I1143" s="131"/>
      <c r="J1143" s="131"/>
      <c r="K1143" s="131"/>
      <c r="L1143" s="131"/>
      <c r="M1143" s="131"/>
      <c r="N1143" s="131"/>
      <c r="O1143" s="131"/>
      <c r="P1143" s="131"/>
      <c r="Q1143" s="131"/>
      <c r="R1143" s="131"/>
      <c r="S1143" s="131"/>
      <c r="T1143" s="131"/>
      <c r="U1143" s="131"/>
      <c r="V1143" s="131"/>
      <c r="W1143" s="131"/>
      <c r="X1143" s="131"/>
    </row>
    <row r="1144" spans="1:24" ht="15.75">
      <c r="A1144" s="135"/>
      <c r="B1144" s="131"/>
      <c r="C1144" s="131"/>
      <c r="D1144" s="131"/>
      <c r="E1144" s="131"/>
      <c r="F1144" s="131"/>
      <c r="G1144" s="131"/>
      <c r="H1144" s="131"/>
      <c r="I1144" s="131"/>
      <c r="J1144" s="131"/>
      <c r="K1144" s="131"/>
      <c r="L1144" s="131"/>
      <c r="M1144" s="131"/>
      <c r="N1144" s="131"/>
      <c r="O1144" s="131"/>
      <c r="P1144" s="131"/>
      <c r="Q1144" s="131"/>
      <c r="R1144" s="131"/>
      <c r="S1144" s="131"/>
      <c r="T1144" s="131"/>
      <c r="U1144" s="131"/>
      <c r="V1144" s="131"/>
      <c r="W1144" s="131"/>
      <c r="X1144" s="131"/>
    </row>
    <row r="1145" spans="1:24" ht="15.75">
      <c r="A1145" s="135"/>
      <c r="B1145" s="131"/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31"/>
      <c r="M1145" s="131"/>
      <c r="N1145" s="131"/>
      <c r="O1145" s="131"/>
      <c r="P1145" s="131"/>
      <c r="Q1145" s="131"/>
      <c r="R1145" s="131"/>
      <c r="S1145" s="131"/>
      <c r="T1145" s="131"/>
      <c r="U1145" s="131"/>
      <c r="V1145" s="131"/>
      <c r="W1145" s="131"/>
      <c r="X1145" s="131"/>
    </row>
    <row r="1146" spans="1:24" ht="15.75">
      <c r="A1146" s="135"/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  <c r="N1146" s="131"/>
      <c r="O1146" s="131"/>
      <c r="P1146" s="131"/>
      <c r="Q1146" s="131"/>
      <c r="R1146" s="131"/>
      <c r="S1146" s="131"/>
      <c r="T1146" s="131"/>
      <c r="U1146" s="131"/>
      <c r="V1146" s="131"/>
      <c r="W1146" s="131"/>
      <c r="X1146" s="131"/>
    </row>
    <row r="1147" spans="1:24" ht="15.75">
      <c r="A1147" s="135"/>
      <c r="B1147" s="131"/>
      <c r="C1147" s="131"/>
      <c r="D1147" s="131"/>
      <c r="E1147" s="131"/>
      <c r="F1147" s="131"/>
      <c r="G1147" s="131"/>
      <c r="H1147" s="131"/>
      <c r="I1147" s="131"/>
      <c r="J1147" s="131"/>
      <c r="K1147" s="131"/>
      <c r="L1147" s="131"/>
      <c r="M1147" s="131"/>
      <c r="N1147" s="131"/>
      <c r="O1147" s="131"/>
      <c r="P1147" s="131"/>
      <c r="Q1147" s="131"/>
      <c r="R1147" s="131"/>
      <c r="S1147" s="131"/>
      <c r="T1147" s="131"/>
      <c r="U1147" s="131"/>
      <c r="V1147" s="131"/>
      <c r="W1147" s="131"/>
      <c r="X1147" s="131"/>
    </row>
    <row r="1148" spans="1:24" ht="15.75">
      <c r="A1148" s="135"/>
      <c r="B1148" s="131"/>
      <c r="C1148" s="131"/>
      <c r="D1148" s="131"/>
      <c r="E1148" s="131"/>
      <c r="F1148" s="131"/>
      <c r="G1148" s="131"/>
      <c r="H1148" s="131"/>
      <c r="I1148" s="131"/>
      <c r="J1148" s="131"/>
      <c r="K1148" s="131"/>
      <c r="L1148" s="131"/>
      <c r="M1148" s="131"/>
      <c r="N1148" s="131"/>
      <c r="O1148" s="131"/>
      <c r="P1148" s="131"/>
      <c r="Q1148" s="131"/>
      <c r="R1148" s="131"/>
      <c r="S1148" s="131"/>
      <c r="T1148" s="131"/>
      <c r="U1148" s="131"/>
      <c r="V1148" s="131"/>
      <c r="W1148" s="131"/>
      <c r="X1148" s="131"/>
    </row>
    <row r="1149" spans="1:24" ht="15.75">
      <c r="A1149" s="135"/>
      <c r="B1149" s="131"/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31"/>
      <c r="M1149" s="131"/>
      <c r="N1149" s="131"/>
      <c r="O1149" s="131"/>
      <c r="P1149" s="131"/>
      <c r="Q1149" s="131"/>
      <c r="R1149" s="131"/>
      <c r="S1149" s="131"/>
      <c r="T1149" s="131"/>
      <c r="U1149" s="131"/>
      <c r="V1149" s="131"/>
      <c r="W1149" s="131"/>
      <c r="X1149" s="131"/>
    </row>
    <row r="1150" spans="1:24" ht="15.75">
      <c r="A1150" s="135"/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131"/>
      <c r="P1150" s="131"/>
      <c r="Q1150" s="131"/>
      <c r="R1150" s="131"/>
      <c r="S1150" s="131"/>
      <c r="T1150" s="131"/>
      <c r="U1150" s="131"/>
      <c r="V1150" s="131"/>
      <c r="W1150" s="131"/>
      <c r="X1150" s="131"/>
    </row>
    <row r="1151" spans="1:24" ht="15.75">
      <c r="A1151" s="135"/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  <c r="O1151" s="131"/>
      <c r="P1151" s="131"/>
      <c r="Q1151" s="131"/>
      <c r="R1151" s="131"/>
      <c r="S1151" s="131"/>
      <c r="T1151" s="131"/>
      <c r="U1151" s="131"/>
      <c r="V1151" s="131"/>
      <c r="W1151" s="131"/>
      <c r="X1151" s="131"/>
    </row>
    <row r="1152" spans="1:24" ht="15.75">
      <c r="A1152" s="135"/>
      <c r="B1152" s="131"/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31"/>
      <c r="M1152" s="131"/>
      <c r="N1152" s="131"/>
      <c r="O1152" s="131"/>
      <c r="P1152" s="131"/>
      <c r="Q1152" s="131"/>
      <c r="R1152" s="131"/>
      <c r="S1152" s="131"/>
      <c r="T1152" s="131"/>
      <c r="U1152" s="131"/>
      <c r="V1152" s="131"/>
      <c r="W1152" s="131"/>
      <c r="X1152" s="131"/>
    </row>
    <row r="1153" spans="1:24" ht="15.75">
      <c r="A1153" s="135"/>
      <c r="B1153" s="131"/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31"/>
      <c r="M1153" s="131"/>
      <c r="N1153" s="131"/>
      <c r="O1153" s="131"/>
      <c r="P1153" s="131"/>
      <c r="Q1153" s="131"/>
      <c r="R1153" s="131"/>
      <c r="S1153" s="131"/>
      <c r="T1153" s="131"/>
      <c r="U1153" s="131"/>
      <c r="V1153" s="131"/>
      <c r="W1153" s="131"/>
      <c r="X1153" s="131"/>
    </row>
    <row r="1154" spans="1:24" ht="15.75">
      <c r="A1154" s="135"/>
      <c r="B1154" s="131"/>
      <c r="C1154" s="131"/>
      <c r="D1154" s="131"/>
      <c r="E1154" s="131"/>
      <c r="F1154" s="131"/>
      <c r="G1154" s="131"/>
      <c r="H1154" s="131"/>
      <c r="I1154" s="131"/>
      <c r="J1154" s="131"/>
      <c r="K1154" s="131"/>
      <c r="L1154" s="131"/>
      <c r="M1154" s="131"/>
      <c r="N1154" s="131"/>
      <c r="O1154" s="131"/>
      <c r="P1154" s="131"/>
      <c r="Q1154" s="131"/>
      <c r="R1154" s="131"/>
      <c r="S1154" s="131"/>
      <c r="T1154" s="131"/>
      <c r="U1154" s="131"/>
      <c r="V1154" s="131"/>
      <c r="W1154" s="131"/>
      <c r="X1154" s="131"/>
    </row>
    <row r="1155" spans="1:24" ht="15.75">
      <c r="A1155" s="135"/>
      <c r="B1155" s="131"/>
      <c r="C1155" s="131"/>
      <c r="D1155" s="131"/>
      <c r="E1155" s="131"/>
      <c r="F1155" s="131"/>
      <c r="G1155" s="131"/>
      <c r="H1155" s="131"/>
      <c r="I1155" s="131"/>
      <c r="J1155" s="131"/>
      <c r="K1155" s="131"/>
      <c r="L1155" s="131"/>
      <c r="M1155" s="131"/>
      <c r="N1155" s="131"/>
      <c r="O1155" s="131"/>
      <c r="P1155" s="131"/>
      <c r="Q1155" s="131"/>
      <c r="R1155" s="131"/>
      <c r="S1155" s="131"/>
      <c r="T1155" s="131"/>
      <c r="U1155" s="131"/>
      <c r="V1155" s="131"/>
      <c r="W1155" s="131"/>
      <c r="X1155" s="131"/>
    </row>
    <row r="1156" spans="1:24" ht="15.75">
      <c r="A1156" s="135"/>
      <c r="B1156" s="131"/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31"/>
      <c r="M1156" s="131"/>
      <c r="N1156" s="131"/>
      <c r="O1156" s="131"/>
      <c r="P1156" s="131"/>
      <c r="Q1156" s="131"/>
      <c r="R1156" s="131"/>
      <c r="S1156" s="131"/>
      <c r="T1156" s="131"/>
      <c r="U1156" s="131"/>
      <c r="V1156" s="131"/>
      <c r="W1156" s="131"/>
      <c r="X1156" s="131"/>
    </row>
    <row r="1157" spans="1:24" ht="15.75">
      <c r="A1157" s="135"/>
      <c r="B1157" s="131"/>
      <c r="C1157" s="131"/>
      <c r="D1157" s="131"/>
      <c r="E1157" s="131"/>
      <c r="F1157" s="131"/>
      <c r="G1157" s="131"/>
      <c r="H1157" s="131"/>
      <c r="I1157" s="131"/>
      <c r="J1157" s="131"/>
      <c r="K1157" s="131"/>
      <c r="L1157" s="131"/>
      <c r="M1157" s="131"/>
      <c r="N1157" s="131"/>
      <c r="O1157" s="131"/>
      <c r="P1157" s="131"/>
      <c r="Q1157" s="131"/>
      <c r="R1157" s="131"/>
      <c r="S1157" s="131"/>
      <c r="T1157" s="131"/>
      <c r="U1157" s="131"/>
      <c r="V1157" s="131"/>
      <c r="W1157" s="131"/>
      <c r="X1157" s="131"/>
    </row>
    <row r="1158" spans="1:24" ht="15.75">
      <c r="A1158" s="135"/>
      <c r="B1158" s="131"/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31"/>
      <c r="M1158" s="131"/>
      <c r="N1158" s="131"/>
      <c r="O1158" s="131"/>
      <c r="P1158" s="131"/>
      <c r="Q1158" s="131"/>
      <c r="R1158" s="131"/>
      <c r="S1158" s="131"/>
      <c r="T1158" s="131"/>
      <c r="U1158" s="131"/>
      <c r="V1158" s="131"/>
      <c r="W1158" s="131"/>
      <c r="X1158" s="131"/>
    </row>
    <row r="1159" spans="1:24" ht="15.75">
      <c r="A1159" s="135"/>
      <c r="B1159" s="131"/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31"/>
      <c r="M1159" s="131"/>
      <c r="N1159" s="131"/>
      <c r="O1159" s="131"/>
      <c r="P1159" s="131"/>
      <c r="Q1159" s="131"/>
      <c r="R1159" s="131"/>
      <c r="S1159" s="131"/>
      <c r="T1159" s="131"/>
      <c r="U1159" s="131"/>
      <c r="V1159" s="131"/>
      <c r="W1159" s="131"/>
      <c r="X1159" s="131"/>
    </row>
    <row r="1160" spans="1:24" ht="15.75">
      <c r="A1160" s="135"/>
      <c r="B1160" s="131"/>
      <c r="C1160" s="131"/>
      <c r="D1160" s="131"/>
      <c r="E1160" s="131"/>
      <c r="F1160" s="131"/>
      <c r="G1160" s="131"/>
      <c r="H1160" s="131"/>
      <c r="I1160" s="131"/>
      <c r="J1160" s="131"/>
      <c r="K1160" s="131"/>
      <c r="L1160" s="131"/>
      <c r="M1160" s="131"/>
      <c r="N1160" s="131"/>
      <c r="O1160" s="131"/>
      <c r="P1160" s="131"/>
      <c r="Q1160" s="131"/>
      <c r="R1160" s="131"/>
      <c r="S1160" s="131"/>
      <c r="T1160" s="131"/>
      <c r="U1160" s="131"/>
      <c r="V1160" s="131"/>
      <c r="W1160" s="131"/>
      <c r="X1160" s="131"/>
    </row>
    <row r="1161" spans="1:24" ht="15.75">
      <c r="A1161" s="135"/>
      <c r="B1161" s="131"/>
      <c r="C1161" s="131"/>
      <c r="D1161" s="131"/>
      <c r="E1161" s="131"/>
      <c r="F1161" s="131"/>
      <c r="G1161" s="131"/>
      <c r="H1161" s="131"/>
      <c r="I1161" s="131"/>
      <c r="J1161" s="131"/>
      <c r="K1161" s="131"/>
      <c r="L1161" s="131"/>
      <c r="M1161" s="131"/>
      <c r="N1161" s="131"/>
      <c r="O1161" s="131"/>
      <c r="P1161" s="131"/>
      <c r="Q1161" s="131"/>
      <c r="R1161" s="131"/>
      <c r="S1161" s="131"/>
      <c r="T1161" s="131"/>
      <c r="U1161" s="131"/>
      <c r="V1161" s="131"/>
      <c r="W1161" s="131"/>
      <c r="X1161" s="131"/>
    </row>
    <row r="1162" spans="1:24" ht="15.75">
      <c r="A1162" s="135"/>
      <c r="B1162" s="131"/>
      <c r="C1162" s="131"/>
      <c r="D1162" s="131"/>
      <c r="E1162" s="131"/>
      <c r="F1162" s="131"/>
      <c r="G1162" s="131"/>
      <c r="H1162" s="131"/>
      <c r="I1162" s="131"/>
      <c r="J1162" s="131"/>
      <c r="K1162" s="131"/>
      <c r="L1162" s="131"/>
      <c r="M1162" s="131"/>
      <c r="N1162" s="131"/>
      <c r="O1162" s="131"/>
      <c r="P1162" s="131"/>
      <c r="Q1162" s="131"/>
      <c r="R1162" s="131"/>
      <c r="S1162" s="131"/>
      <c r="T1162" s="131"/>
      <c r="U1162" s="131"/>
      <c r="V1162" s="131"/>
      <c r="W1162" s="131"/>
      <c r="X1162" s="131"/>
    </row>
    <row r="1163" spans="1:24" ht="15.75">
      <c r="A1163" s="135"/>
      <c r="B1163" s="131"/>
      <c r="C1163" s="131"/>
      <c r="D1163" s="131"/>
      <c r="E1163" s="131"/>
      <c r="F1163" s="131"/>
      <c r="G1163" s="131"/>
      <c r="H1163" s="131"/>
      <c r="I1163" s="131"/>
      <c r="J1163" s="131"/>
      <c r="K1163" s="131"/>
      <c r="L1163" s="131"/>
      <c r="M1163" s="131"/>
      <c r="N1163" s="131"/>
      <c r="O1163" s="131"/>
      <c r="P1163" s="131"/>
      <c r="Q1163" s="131"/>
      <c r="R1163" s="131"/>
      <c r="S1163" s="131"/>
      <c r="T1163" s="131"/>
      <c r="U1163" s="131"/>
      <c r="V1163" s="131"/>
      <c r="W1163" s="131"/>
      <c r="X1163" s="131"/>
    </row>
    <row r="1164" spans="1:24" ht="15.75">
      <c r="A1164" s="135"/>
      <c r="B1164" s="131"/>
      <c r="C1164" s="131"/>
      <c r="D1164" s="131"/>
      <c r="E1164" s="131"/>
      <c r="F1164" s="131"/>
      <c r="G1164" s="131"/>
      <c r="H1164" s="131"/>
      <c r="I1164" s="131"/>
      <c r="J1164" s="131"/>
      <c r="K1164" s="131"/>
      <c r="L1164" s="131"/>
      <c r="M1164" s="131"/>
      <c r="N1164" s="131"/>
      <c r="O1164" s="131"/>
      <c r="P1164" s="131"/>
      <c r="Q1164" s="131"/>
      <c r="R1164" s="131"/>
      <c r="S1164" s="131"/>
      <c r="T1164" s="131"/>
      <c r="U1164" s="131"/>
      <c r="V1164" s="131"/>
      <c r="W1164" s="131"/>
      <c r="X1164" s="131"/>
    </row>
    <row r="1165" spans="1:24" ht="15.75">
      <c r="A1165" s="135"/>
      <c r="B1165" s="131"/>
      <c r="C1165" s="131"/>
      <c r="D1165" s="131"/>
      <c r="E1165" s="131"/>
      <c r="F1165" s="131"/>
      <c r="G1165" s="131"/>
      <c r="H1165" s="131"/>
      <c r="I1165" s="131"/>
      <c r="J1165" s="131"/>
      <c r="K1165" s="131"/>
      <c r="L1165" s="131"/>
      <c r="M1165" s="131"/>
      <c r="N1165" s="131"/>
      <c r="O1165" s="131"/>
      <c r="P1165" s="131"/>
      <c r="Q1165" s="131"/>
      <c r="R1165" s="131"/>
      <c r="S1165" s="131"/>
      <c r="T1165" s="131"/>
      <c r="U1165" s="131"/>
      <c r="V1165" s="131"/>
      <c r="W1165" s="131"/>
      <c r="X1165" s="131"/>
    </row>
    <row r="1166" spans="1:24" ht="15.75">
      <c r="A1166" s="135"/>
      <c r="B1166" s="131"/>
      <c r="C1166" s="131"/>
      <c r="D1166" s="131"/>
      <c r="E1166" s="131"/>
      <c r="F1166" s="131"/>
      <c r="G1166" s="131"/>
      <c r="H1166" s="131"/>
      <c r="I1166" s="131"/>
      <c r="J1166" s="131"/>
      <c r="K1166" s="131"/>
      <c r="L1166" s="131"/>
      <c r="M1166" s="131"/>
      <c r="N1166" s="131"/>
      <c r="O1166" s="131"/>
      <c r="P1166" s="131"/>
      <c r="Q1166" s="131"/>
      <c r="R1166" s="131"/>
      <c r="S1166" s="131"/>
      <c r="T1166" s="131"/>
      <c r="U1166" s="131"/>
      <c r="V1166" s="131"/>
      <c r="W1166" s="131"/>
      <c r="X1166" s="131"/>
    </row>
    <row r="1167" spans="1:24" ht="15.75">
      <c r="A1167" s="135"/>
      <c r="B1167" s="131"/>
      <c r="C1167" s="131"/>
      <c r="D1167" s="131"/>
      <c r="E1167" s="131"/>
      <c r="F1167" s="131"/>
      <c r="G1167" s="131"/>
      <c r="H1167" s="131"/>
      <c r="I1167" s="131"/>
      <c r="J1167" s="131"/>
      <c r="K1167" s="131"/>
      <c r="L1167" s="131"/>
      <c r="M1167" s="131"/>
      <c r="N1167" s="131"/>
      <c r="O1167" s="131"/>
      <c r="P1167" s="131"/>
      <c r="Q1167" s="131"/>
      <c r="R1167" s="131"/>
      <c r="S1167" s="131"/>
      <c r="T1167" s="131"/>
      <c r="U1167" s="131"/>
      <c r="V1167" s="131"/>
      <c r="W1167" s="131"/>
      <c r="X1167" s="131"/>
    </row>
    <row r="1168" spans="1:24" ht="15.75">
      <c r="A1168" s="135"/>
      <c r="B1168" s="131"/>
      <c r="C1168" s="131"/>
      <c r="D1168" s="131"/>
      <c r="E1168" s="131"/>
      <c r="F1168" s="131"/>
      <c r="G1168" s="131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131"/>
      <c r="U1168" s="131"/>
      <c r="V1168" s="131"/>
      <c r="W1168" s="131"/>
      <c r="X1168" s="131"/>
    </row>
    <row r="1169" spans="1:24" ht="15.75">
      <c r="A1169" s="135"/>
      <c r="B1169" s="131"/>
      <c r="C1169" s="131"/>
      <c r="D1169" s="131"/>
      <c r="E1169" s="131"/>
      <c r="F1169" s="131"/>
      <c r="G1169" s="131"/>
      <c r="H1169" s="131"/>
      <c r="I1169" s="131"/>
      <c r="J1169" s="131"/>
      <c r="K1169" s="131"/>
      <c r="L1169" s="131"/>
      <c r="M1169" s="131"/>
      <c r="N1169" s="131"/>
      <c r="O1169" s="131"/>
      <c r="P1169" s="131"/>
      <c r="Q1169" s="131"/>
      <c r="R1169" s="131"/>
      <c r="S1169" s="131"/>
      <c r="T1169" s="131"/>
      <c r="U1169" s="131"/>
      <c r="V1169" s="131"/>
      <c r="W1169" s="131"/>
      <c r="X1169" s="131"/>
    </row>
    <row r="1170" spans="1:24" ht="15.75">
      <c r="A1170" s="135"/>
      <c r="B1170" s="131"/>
      <c r="C1170" s="131"/>
      <c r="D1170" s="131"/>
      <c r="E1170" s="131"/>
      <c r="F1170" s="131"/>
      <c r="G1170" s="131"/>
      <c r="H1170" s="131"/>
      <c r="I1170" s="131"/>
      <c r="J1170" s="131"/>
      <c r="K1170" s="131"/>
      <c r="L1170" s="131"/>
      <c r="M1170" s="131"/>
      <c r="N1170" s="131"/>
      <c r="O1170" s="131"/>
      <c r="P1170" s="131"/>
      <c r="Q1170" s="131"/>
      <c r="R1170" s="131"/>
      <c r="S1170" s="131"/>
      <c r="T1170" s="131"/>
      <c r="U1170" s="131"/>
      <c r="V1170" s="131"/>
      <c r="W1170" s="131"/>
      <c r="X1170" s="131"/>
    </row>
    <row r="1171" spans="1:24" ht="15.75">
      <c r="A1171" s="135"/>
      <c r="B1171" s="131"/>
      <c r="C1171" s="131"/>
      <c r="D1171" s="131"/>
      <c r="E1171" s="131"/>
      <c r="F1171" s="131"/>
      <c r="G1171" s="131"/>
      <c r="H1171" s="131"/>
      <c r="I1171" s="131"/>
      <c r="J1171" s="131"/>
      <c r="K1171" s="131"/>
      <c r="L1171" s="131"/>
      <c r="M1171" s="131"/>
      <c r="N1171" s="131"/>
      <c r="O1171" s="131"/>
      <c r="P1171" s="131"/>
      <c r="Q1171" s="131"/>
      <c r="R1171" s="131"/>
      <c r="S1171" s="131"/>
      <c r="T1171" s="131"/>
      <c r="U1171" s="131"/>
      <c r="V1171" s="131"/>
      <c r="W1171" s="131"/>
      <c r="X1171" s="131"/>
    </row>
    <row r="1172" spans="1:24" ht="15.75">
      <c r="A1172" s="135"/>
      <c r="B1172" s="131"/>
      <c r="C1172" s="131"/>
      <c r="D1172" s="131"/>
      <c r="E1172" s="131"/>
      <c r="F1172" s="131"/>
      <c r="G1172" s="131"/>
      <c r="H1172" s="131"/>
      <c r="I1172" s="131"/>
      <c r="J1172" s="131"/>
      <c r="K1172" s="131"/>
      <c r="L1172" s="131"/>
      <c r="M1172" s="131"/>
      <c r="N1172" s="131"/>
      <c r="O1172" s="131"/>
      <c r="P1172" s="131"/>
      <c r="Q1172" s="131"/>
      <c r="R1172" s="131"/>
      <c r="S1172" s="131"/>
      <c r="T1172" s="131"/>
      <c r="U1172" s="131"/>
      <c r="V1172" s="131"/>
      <c r="W1172" s="131"/>
      <c r="X1172" s="131"/>
    </row>
    <row r="1173" spans="1:24" ht="15.75">
      <c r="A1173" s="135"/>
      <c r="B1173" s="131"/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  <c r="U1173" s="131"/>
      <c r="V1173" s="131"/>
      <c r="W1173" s="131"/>
      <c r="X1173" s="131"/>
    </row>
    <row r="1174" spans="1:24" ht="15.75">
      <c r="A1174" s="135"/>
      <c r="B1174" s="131"/>
      <c r="C1174" s="131"/>
      <c r="D1174" s="131"/>
      <c r="E1174" s="131"/>
      <c r="F1174" s="131"/>
      <c r="G1174" s="131"/>
      <c r="H1174" s="131"/>
      <c r="I1174" s="131"/>
      <c r="J1174" s="131"/>
      <c r="K1174" s="131"/>
      <c r="L1174" s="131"/>
      <c r="M1174" s="131"/>
      <c r="N1174" s="131"/>
      <c r="O1174" s="131"/>
      <c r="P1174" s="131"/>
      <c r="Q1174" s="131"/>
      <c r="R1174" s="131"/>
      <c r="S1174" s="131"/>
      <c r="T1174" s="131"/>
      <c r="U1174" s="131"/>
      <c r="V1174" s="131"/>
      <c r="W1174" s="131"/>
      <c r="X1174" s="131"/>
    </row>
    <row r="1175" spans="1:24" ht="15.75">
      <c r="A1175" s="135"/>
      <c r="B1175" s="131"/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31"/>
      <c r="M1175" s="131"/>
      <c r="N1175" s="131"/>
      <c r="O1175" s="131"/>
      <c r="P1175" s="131"/>
      <c r="Q1175" s="131"/>
      <c r="R1175" s="131"/>
      <c r="S1175" s="131"/>
      <c r="T1175" s="131"/>
      <c r="U1175" s="131"/>
      <c r="V1175" s="131"/>
      <c r="W1175" s="131"/>
      <c r="X1175" s="131"/>
    </row>
    <row r="1176" spans="1:24" ht="15.75">
      <c r="A1176" s="135"/>
      <c r="B1176" s="131"/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31"/>
      <c r="M1176" s="131"/>
      <c r="N1176" s="131"/>
      <c r="O1176" s="131"/>
      <c r="P1176" s="131"/>
      <c r="Q1176" s="131"/>
      <c r="R1176" s="131"/>
      <c r="S1176" s="131"/>
      <c r="T1176" s="131"/>
      <c r="U1176" s="131"/>
      <c r="V1176" s="131"/>
      <c r="W1176" s="131"/>
      <c r="X1176" s="131"/>
    </row>
    <row r="1177" spans="1:24" ht="15.75">
      <c r="A1177" s="135"/>
      <c r="B1177" s="131"/>
      <c r="C1177" s="131"/>
      <c r="D1177" s="131"/>
      <c r="E1177" s="131"/>
      <c r="F1177" s="131"/>
      <c r="G1177" s="131"/>
      <c r="H1177" s="131"/>
      <c r="I1177" s="131"/>
      <c r="J1177" s="131"/>
      <c r="K1177" s="131"/>
      <c r="L1177" s="131"/>
      <c r="M1177" s="131"/>
      <c r="N1177" s="131"/>
      <c r="O1177" s="131"/>
      <c r="P1177" s="131"/>
      <c r="Q1177" s="131"/>
      <c r="R1177" s="131"/>
      <c r="S1177" s="131"/>
      <c r="T1177" s="131"/>
      <c r="U1177" s="131"/>
      <c r="V1177" s="131"/>
      <c r="W1177" s="131"/>
      <c r="X1177" s="131"/>
    </row>
    <row r="1178" spans="1:24" ht="15.75">
      <c r="A1178" s="135"/>
      <c r="B1178" s="131"/>
      <c r="C1178" s="131"/>
      <c r="D1178" s="131"/>
      <c r="E1178" s="131"/>
      <c r="F1178" s="131"/>
      <c r="G1178" s="131"/>
      <c r="H1178" s="131"/>
      <c r="I1178" s="131"/>
      <c r="J1178" s="131"/>
      <c r="K1178" s="131"/>
      <c r="L1178" s="131"/>
      <c r="M1178" s="131"/>
      <c r="N1178" s="131"/>
      <c r="O1178" s="131"/>
      <c r="P1178" s="131"/>
      <c r="Q1178" s="131"/>
      <c r="R1178" s="131"/>
      <c r="S1178" s="131"/>
      <c r="T1178" s="131"/>
      <c r="U1178" s="131"/>
      <c r="V1178" s="131"/>
      <c r="W1178" s="131"/>
      <c r="X1178" s="131"/>
    </row>
    <row r="1179" spans="1:24" ht="15.75">
      <c r="A1179" s="135"/>
      <c r="B1179" s="131"/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31"/>
      <c r="M1179" s="131"/>
      <c r="N1179" s="131"/>
      <c r="O1179" s="131"/>
      <c r="P1179" s="131"/>
      <c r="Q1179" s="131"/>
      <c r="R1179" s="131"/>
      <c r="S1179" s="131"/>
      <c r="T1179" s="131"/>
      <c r="U1179" s="131"/>
      <c r="V1179" s="131"/>
      <c r="W1179" s="131"/>
      <c r="X1179" s="131"/>
    </row>
    <row r="1180" spans="1:24" ht="15.75">
      <c r="A1180" s="135"/>
      <c r="B1180" s="131"/>
      <c r="C1180" s="131"/>
      <c r="D1180" s="131"/>
      <c r="E1180" s="131"/>
      <c r="F1180" s="131"/>
      <c r="G1180" s="131"/>
      <c r="H1180" s="131"/>
      <c r="I1180" s="131"/>
      <c r="J1180" s="131"/>
      <c r="K1180" s="131"/>
      <c r="L1180" s="131"/>
      <c r="M1180" s="131"/>
      <c r="N1180" s="131"/>
      <c r="O1180" s="131"/>
      <c r="P1180" s="131"/>
      <c r="Q1180" s="131"/>
      <c r="R1180" s="131"/>
      <c r="S1180" s="131"/>
      <c r="T1180" s="131"/>
      <c r="U1180" s="131"/>
      <c r="V1180" s="131"/>
      <c r="W1180" s="131"/>
      <c r="X1180" s="131"/>
    </row>
    <row r="1181" spans="1:24" ht="15.75">
      <c r="A1181" s="135"/>
      <c r="B1181" s="131"/>
      <c r="C1181" s="131"/>
      <c r="D1181" s="131"/>
      <c r="E1181" s="131"/>
      <c r="F1181" s="131"/>
      <c r="G1181" s="131"/>
      <c r="H1181" s="131"/>
      <c r="I1181" s="131"/>
      <c r="J1181" s="131"/>
      <c r="K1181" s="131"/>
      <c r="L1181" s="131"/>
      <c r="M1181" s="131"/>
      <c r="N1181" s="131"/>
      <c r="O1181" s="131"/>
      <c r="P1181" s="131"/>
      <c r="Q1181" s="131"/>
      <c r="R1181" s="131"/>
      <c r="S1181" s="131"/>
      <c r="T1181" s="131"/>
      <c r="U1181" s="131"/>
      <c r="V1181" s="131"/>
      <c r="W1181" s="131"/>
      <c r="X1181" s="131"/>
    </row>
    <row r="1182" spans="1:24" ht="15.75">
      <c r="A1182" s="135"/>
      <c r="B1182" s="131"/>
      <c r="C1182" s="131"/>
      <c r="D1182" s="131"/>
      <c r="E1182" s="131"/>
      <c r="F1182" s="131"/>
      <c r="G1182" s="131"/>
      <c r="H1182" s="131"/>
      <c r="I1182" s="131"/>
      <c r="J1182" s="131"/>
      <c r="K1182" s="131"/>
      <c r="L1182" s="131"/>
      <c r="M1182" s="131"/>
      <c r="N1182" s="131"/>
      <c r="O1182" s="131"/>
      <c r="P1182" s="131"/>
      <c r="Q1182" s="131"/>
      <c r="R1182" s="131"/>
      <c r="S1182" s="131"/>
      <c r="T1182" s="131"/>
      <c r="U1182" s="131"/>
      <c r="V1182" s="131"/>
      <c r="W1182" s="131"/>
      <c r="X1182" s="131"/>
    </row>
    <row r="1183" spans="1:24" ht="15.75">
      <c r="A1183" s="135"/>
      <c r="B1183" s="131"/>
      <c r="C1183" s="131"/>
      <c r="D1183" s="131"/>
      <c r="E1183" s="131"/>
      <c r="F1183" s="131"/>
      <c r="G1183" s="131"/>
      <c r="H1183" s="131"/>
      <c r="I1183" s="131"/>
      <c r="J1183" s="131"/>
      <c r="K1183" s="131"/>
      <c r="L1183" s="131"/>
      <c r="M1183" s="131"/>
      <c r="N1183" s="131"/>
      <c r="O1183" s="131"/>
      <c r="P1183" s="131"/>
      <c r="Q1183" s="131"/>
      <c r="R1183" s="131"/>
      <c r="S1183" s="131"/>
      <c r="T1183" s="131"/>
      <c r="U1183" s="131"/>
      <c r="V1183" s="131"/>
      <c r="W1183" s="131"/>
      <c r="X1183" s="131"/>
    </row>
    <row r="1184" spans="1:24" ht="15.75">
      <c r="A1184" s="135"/>
      <c r="B1184" s="131"/>
      <c r="C1184" s="131"/>
      <c r="D1184" s="131"/>
      <c r="E1184" s="131"/>
      <c r="F1184" s="131"/>
      <c r="G1184" s="131"/>
      <c r="H1184" s="131"/>
      <c r="I1184" s="131"/>
      <c r="J1184" s="131"/>
      <c r="K1184" s="131"/>
      <c r="L1184" s="131"/>
      <c r="M1184" s="131"/>
      <c r="N1184" s="131"/>
      <c r="O1184" s="131"/>
      <c r="P1184" s="131"/>
      <c r="Q1184" s="131"/>
      <c r="R1184" s="131"/>
      <c r="S1184" s="131"/>
      <c r="T1184" s="131"/>
      <c r="U1184" s="131"/>
      <c r="V1184" s="131"/>
      <c r="W1184" s="131"/>
      <c r="X1184" s="131"/>
    </row>
    <row r="1185" spans="1:24" ht="15.75">
      <c r="A1185" s="135"/>
      <c r="B1185" s="131"/>
      <c r="C1185" s="131"/>
      <c r="D1185" s="131"/>
      <c r="E1185" s="131"/>
      <c r="F1185" s="131"/>
      <c r="G1185" s="131"/>
      <c r="H1185" s="131"/>
      <c r="I1185" s="131"/>
      <c r="J1185" s="131"/>
      <c r="K1185" s="131"/>
      <c r="L1185" s="131"/>
      <c r="M1185" s="131"/>
      <c r="N1185" s="131"/>
      <c r="O1185" s="131"/>
      <c r="P1185" s="131"/>
      <c r="Q1185" s="131"/>
      <c r="R1185" s="131"/>
      <c r="S1185" s="131"/>
      <c r="T1185" s="131"/>
      <c r="U1185" s="131"/>
      <c r="V1185" s="131"/>
      <c r="W1185" s="131"/>
      <c r="X1185" s="131"/>
    </row>
    <row r="1186" spans="1:24" ht="15.75">
      <c r="A1186" s="135"/>
      <c r="B1186" s="131"/>
      <c r="C1186" s="131"/>
      <c r="D1186" s="131"/>
      <c r="E1186" s="131"/>
      <c r="F1186" s="131"/>
      <c r="G1186" s="131"/>
      <c r="H1186" s="131"/>
      <c r="I1186" s="131"/>
      <c r="J1186" s="131"/>
      <c r="K1186" s="131"/>
      <c r="L1186" s="131"/>
      <c r="M1186" s="131"/>
      <c r="N1186" s="131"/>
      <c r="O1186" s="131"/>
      <c r="P1186" s="131"/>
      <c r="Q1186" s="131"/>
      <c r="R1186" s="131"/>
      <c r="S1186" s="131"/>
      <c r="T1186" s="131"/>
      <c r="U1186" s="131"/>
      <c r="V1186" s="131"/>
      <c r="W1186" s="131"/>
      <c r="X1186" s="131"/>
    </row>
    <row r="1187" spans="1:24" ht="15.75">
      <c r="A1187" s="135"/>
      <c r="B1187" s="131"/>
      <c r="C1187" s="131"/>
      <c r="D1187" s="131"/>
      <c r="E1187" s="131"/>
      <c r="F1187" s="131"/>
      <c r="G1187" s="131"/>
      <c r="H1187" s="131"/>
      <c r="I1187" s="131"/>
      <c r="J1187" s="131"/>
      <c r="K1187" s="131"/>
      <c r="L1187" s="131"/>
      <c r="M1187" s="131"/>
      <c r="N1187" s="131"/>
      <c r="O1187" s="131"/>
      <c r="P1187" s="131"/>
      <c r="Q1187" s="131"/>
      <c r="R1187" s="131"/>
      <c r="S1187" s="131"/>
      <c r="T1187" s="131"/>
      <c r="U1187" s="131"/>
      <c r="V1187" s="131"/>
      <c r="W1187" s="131"/>
      <c r="X1187" s="131"/>
    </row>
    <row r="1188" spans="1:24" ht="15.75">
      <c r="A1188" s="135"/>
      <c r="B1188" s="131"/>
      <c r="C1188" s="131"/>
      <c r="D1188" s="131"/>
      <c r="E1188" s="131"/>
      <c r="F1188" s="131"/>
      <c r="G1188" s="131"/>
      <c r="H1188" s="131"/>
      <c r="I1188" s="131"/>
      <c r="J1188" s="131"/>
      <c r="K1188" s="131"/>
      <c r="L1188" s="131"/>
      <c r="M1188" s="131"/>
      <c r="N1188" s="131"/>
      <c r="O1188" s="131"/>
      <c r="P1188" s="131"/>
      <c r="Q1188" s="131"/>
      <c r="R1188" s="131"/>
      <c r="S1188" s="131"/>
      <c r="T1188" s="131"/>
      <c r="U1188" s="131"/>
      <c r="V1188" s="131"/>
      <c r="W1188" s="131"/>
      <c r="X1188" s="131"/>
    </row>
    <row r="1189" spans="1:24" ht="15.75">
      <c r="A1189" s="135"/>
      <c r="B1189" s="131"/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1"/>
      <c r="R1189" s="131"/>
      <c r="S1189" s="131"/>
      <c r="T1189" s="131"/>
      <c r="U1189" s="131"/>
      <c r="V1189" s="131"/>
      <c r="W1189" s="131"/>
      <c r="X1189" s="131"/>
    </row>
    <row r="1190" spans="1:24" ht="15.75">
      <c r="A1190" s="135"/>
      <c r="B1190" s="131"/>
      <c r="C1190" s="131"/>
      <c r="D1190" s="131"/>
      <c r="E1190" s="131"/>
      <c r="F1190" s="131"/>
      <c r="G1190" s="131"/>
      <c r="H1190" s="131"/>
      <c r="I1190" s="131"/>
      <c r="J1190" s="131"/>
      <c r="K1190" s="131"/>
      <c r="L1190" s="131"/>
      <c r="M1190" s="131"/>
      <c r="N1190" s="131"/>
      <c r="O1190" s="131"/>
      <c r="P1190" s="131"/>
      <c r="Q1190" s="131"/>
      <c r="R1190" s="131"/>
      <c r="S1190" s="131"/>
      <c r="T1190" s="131"/>
      <c r="U1190" s="131"/>
      <c r="V1190" s="131"/>
      <c r="W1190" s="131"/>
      <c r="X1190" s="131"/>
    </row>
    <row r="1191" spans="1:24" ht="15.75">
      <c r="A1191" s="135"/>
      <c r="B1191" s="131"/>
      <c r="C1191" s="131"/>
      <c r="D1191" s="131"/>
      <c r="E1191" s="131"/>
      <c r="F1191" s="131"/>
      <c r="G1191" s="131"/>
      <c r="H1191" s="131"/>
      <c r="I1191" s="131"/>
      <c r="J1191" s="131"/>
      <c r="K1191" s="131"/>
      <c r="L1191" s="131"/>
      <c r="M1191" s="131"/>
      <c r="N1191" s="131"/>
      <c r="O1191" s="131"/>
      <c r="P1191" s="131"/>
      <c r="Q1191" s="131"/>
      <c r="R1191" s="131"/>
      <c r="S1191" s="131"/>
      <c r="T1191" s="131"/>
      <c r="U1191" s="131"/>
      <c r="V1191" s="131"/>
      <c r="W1191" s="131"/>
      <c r="X1191" s="131"/>
    </row>
    <row r="1192" spans="1:24" ht="15.75">
      <c r="A1192" s="135"/>
      <c r="B1192" s="131"/>
      <c r="C1192" s="131"/>
      <c r="D1192" s="131"/>
      <c r="E1192" s="131"/>
      <c r="F1192" s="131"/>
      <c r="G1192" s="131"/>
      <c r="H1192" s="131"/>
      <c r="I1192" s="131"/>
      <c r="J1192" s="131"/>
      <c r="K1192" s="131"/>
      <c r="L1192" s="131"/>
      <c r="M1192" s="131"/>
      <c r="N1192" s="131"/>
      <c r="O1192" s="131"/>
      <c r="P1192" s="131"/>
      <c r="Q1192" s="131"/>
      <c r="R1192" s="131"/>
      <c r="S1192" s="131"/>
      <c r="T1192" s="131"/>
      <c r="U1192" s="131"/>
      <c r="V1192" s="131"/>
      <c r="W1192" s="131"/>
      <c r="X1192" s="131"/>
    </row>
    <row r="1193" spans="1:24" ht="15.75">
      <c r="A1193" s="135"/>
      <c r="B1193" s="131"/>
      <c r="C1193" s="131"/>
      <c r="D1193" s="131"/>
      <c r="E1193" s="131"/>
      <c r="F1193" s="131"/>
      <c r="G1193" s="131"/>
      <c r="H1193" s="131"/>
      <c r="I1193" s="131"/>
      <c r="J1193" s="131"/>
      <c r="K1193" s="131"/>
      <c r="L1193" s="131"/>
      <c r="M1193" s="131"/>
      <c r="N1193" s="131"/>
      <c r="O1193" s="131"/>
      <c r="P1193" s="131"/>
      <c r="Q1193" s="131"/>
      <c r="R1193" s="131"/>
      <c r="S1193" s="131"/>
      <c r="T1193" s="131"/>
      <c r="U1193" s="131"/>
      <c r="V1193" s="131"/>
      <c r="W1193" s="131"/>
      <c r="X1193" s="131"/>
    </row>
    <row r="1194" spans="1:24" ht="15.75">
      <c r="A1194" s="135"/>
      <c r="B1194" s="131"/>
      <c r="C1194" s="131"/>
      <c r="D1194" s="131"/>
      <c r="E1194" s="131"/>
      <c r="F1194" s="131"/>
      <c r="G1194" s="131"/>
      <c r="H1194" s="131"/>
      <c r="I1194" s="131"/>
      <c r="J1194" s="131"/>
      <c r="K1194" s="131"/>
      <c r="L1194" s="131"/>
      <c r="M1194" s="131"/>
      <c r="N1194" s="131"/>
      <c r="O1194" s="131"/>
      <c r="P1194" s="131"/>
      <c r="Q1194" s="131"/>
      <c r="R1194" s="131"/>
      <c r="S1194" s="131"/>
      <c r="T1194" s="131"/>
      <c r="U1194" s="131"/>
      <c r="V1194" s="131"/>
      <c r="W1194" s="131"/>
      <c r="X1194" s="131"/>
    </row>
    <row r="1195" spans="1:24" ht="15.75">
      <c r="A1195" s="135"/>
      <c r="B1195" s="131"/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  <c r="U1195" s="131"/>
      <c r="V1195" s="131"/>
      <c r="W1195" s="131"/>
      <c r="X1195" s="131"/>
    </row>
    <row r="1196" spans="1:24" ht="15.75">
      <c r="A1196" s="135"/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  <c r="N1196" s="131"/>
      <c r="O1196" s="131"/>
      <c r="P1196" s="131"/>
      <c r="Q1196" s="131"/>
      <c r="R1196" s="131"/>
      <c r="S1196" s="131"/>
      <c r="T1196" s="131"/>
      <c r="U1196" s="131"/>
      <c r="V1196" s="131"/>
      <c r="W1196" s="131"/>
      <c r="X1196" s="131"/>
    </row>
    <row r="1197" spans="1:24" ht="15.75">
      <c r="A1197" s="135"/>
      <c r="B1197" s="131"/>
      <c r="C1197" s="131"/>
      <c r="D1197" s="131"/>
      <c r="E1197" s="131"/>
      <c r="F1197" s="131"/>
      <c r="G1197" s="131"/>
      <c r="H1197" s="131"/>
      <c r="I1197" s="131"/>
      <c r="J1197" s="131"/>
      <c r="K1197" s="131"/>
      <c r="L1197" s="131"/>
      <c r="M1197" s="131"/>
      <c r="N1197" s="131"/>
      <c r="O1197" s="131"/>
      <c r="P1197" s="131"/>
      <c r="Q1197" s="131"/>
      <c r="R1197" s="131"/>
      <c r="S1197" s="131"/>
      <c r="T1197" s="131"/>
      <c r="U1197" s="131"/>
      <c r="V1197" s="131"/>
      <c r="W1197" s="131"/>
      <c r="X1197" s="131"/>
    </row>
    <row r="1198" spans="1:24" ht="15.75">
      <c r="A1198" s="135"/>
      <c r="B1198" s="131"/>
      <c r="C1198" s="131"/>
      <c r="D1198" s="131"/>
      <c r="E1198" s="131"/>
      <c r="F1198" s="131"/>
      <c r="G1198" s="131"/>
      <c r="H1198" s="131"/>
      <c r="I1198" s="131"/>
      <c r="J1198" s="131"/>
      <c r="K1198" s="131"/>
      <c r="L1198" s="131"/>
      <c r="M1198" s="131"/>
      <c r="N1198" s="131"/>
      <c r="O1198" s="131"/>
      <c r="P1198" s="131"/>
      <c r="Q1198" s="131"/>
      <c r="R1198" s="131"/>
      <c r="S1198" s="131"/>
      <c r="T1198" s="131"/>
      <c r="U1198" s="131"/>
      <c r="V1198" s="131"/>
      <c r="W1198" s="131"/>
      <c r="X1198" s="131"/>
    </row>
    <row r="1199" spans="1:24" ht="15.75">
      <c r="A1199" s="135"/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  <c r="N1199" s="131"/>
      <c r="O1199" s="131"/>
      <c r="P1199" s="131"/>
      <c r="Q1199" s="131"/>
      <c r="R1199" s="131"/>
      <c r="S1199" s="131"/>
      <c r="T1199" s="131"/>
      <c r="U1199" s="131"/>
      <c r="V1199" s="131"/>
      <c r="W1199" s="131"/>
      <c r="X1199" s="131"/>
    </row>
    <row r="1200" spans="1:24" ht="15.75">
      <c r="A1200" s="135"/>
      <c r="B1200" s="131"/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31"/>
      <c r="M1200" s="131"/>
      <c r="N1200" s="131"/>
      <c r="O1200" s="131"/>
      <c r="P1200" s="131"/>
      <c r="Q1200" s="131"/>
      <c r="R1200" s="131"/>
      <c r="S1200" s="131"/>
      <c r="T1200" s="131"/>
      <c r="U1200" s="131"/>
      <c r="V1200" s="131"/>
      <c r="W1200" s="131"/>
      <c r="X1200" s="131"/>
    </row>
    <row r="1201" spans="1:24" ht="15.75">
      <c r="A1201" s="135"/>
      <c r="B1201" s="131"/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31"/>
      <c r="M1201" s="131"/>
      <c r="N1201" s="131"/>
      <c r="O1201" s="131"/>
      <c r="P1201" s="131"/>
      <c r="Q1201" s="131"/>
      <c r="R1201" s="131"/>
      <c r="S1201" s="131"/>
      <c r="T1201" s="131"/>
      <c r="U1201" s="131"/>
      <c r="V1201" s="131"/>
      <c r="W1201" s="131"/>
      <c r="X1201" s="131"/>
    </row>
    <row r="1202" spans="1:24" ht="15.75">
      <c r="A1202" s="135"/>
      <c r="B1202" s="131"/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31"/>
      <c r="M1202" s="131"/>
      <c r="N1202" s="131"/>
      <c r="O1202" s="131"/>
      <c r="P1202" s="131"/>
      <c r="Q1202" s="131"/>
      <c r="R1202" s="131"/>
      <c r="S1202" s="131"/>
      <c r="T1202" s="131"/>
      <c r="U1202" s="131"/>
      <c r="V1202" s="131"/>
      <c r="W1202" s="131"/>
      <c r="X1202" s="131"/>
    </row>
    <row r="1203" spans="1:24" ht="15.75">
      <c r="A1203" s="135"/>
      <c r="B1203" s="131"/>
      <c r="C1203" s="131"/>
      <c r="D1203" s="131"/>
      <c r="E1203" s="131"/>
      <c r="F1203" s="131"/>
      <c r="G1203" s="131"/>
      <c r="H1203" s="131"/>
      <c r="I1203" s="131"/>
      <c r="J1203" s="131"/>
      <c r="K1203" s="131"/>
      <c r="L1203" s="131"/>
      <c r="M1203" s="131"/>
      <c r="N1203" s="131"/>
      <c r="O1203" s="131"/>
      <c r="P1203" s="131"/>
      <c r="Q1203" s="131"/>
      <c r="R1203" s="131"/>
      <c r="S1203" s="131"/>
      <c r="T1203" s="131"/>
      <c r="U1203" s="131"/>
      <c r="V1203" s="131"/>
      <c r="W1203" s="131"/>
      <c r="X1203" s="131"/>
    </row>
    <row r="1204" spans="1:24" ht="15.75">
      <c r="A1204" s="135"/>
      <c r="B1204" s="131"/>
      <c r="C1204" s="131"/>
      <c r="D1204" s="131"/>
      <c r="E1204" s="131"/>
      <c r="F1204" s="131"/>
      <c r="G1204" s="131"/>
      <c r="H1204" s="131"/>
      <c r="I1204" s="131"/>
      <c r="J1204" s="131"/>
      <c r="K1204" s="131"/>
      <c r="L1204" s="131"/>
      <c r="M1204" s="131"/>
      <c r="N1204" s="131"/>
      <c r="O1204" s="131"/>
      <c r="P1204" s="131"/>
      <c r="Q1204" s="131"/>
      <c r="R1204" s="131"/>
      <c r="S1204" s="131"/>
      <c r="T1204" s="131"/>
      <c r="U1204" s="131"/>
      <c r="V1204" s="131"/>
      <c r="W1204" s="131"/>
      <c r="X1204" s="131"/>
    </row>
    <row r="1205" spans="1:24" ht="15.75">
      <c r="A1205" s="135"/>
      <c r="B1205" s="131"/>
      <c r="C1205" s="131"/>
      <c r="D1205" s="131"/>
      <c r="E1205" s="131"/>
      <c r="F1205" s="131"/>
      <c r="G1205" s="131"/>
      <c r="H1205" s="131"/>
      <c r="I1205" s="131"/>
      <c r="J1205" s="131"/>
      <c r="K1205" s="131"/>
      <c r="L1205" s="131"/>
      <c r="M1205" s="131"/>
      <c r="N1205" s="131"/>
      <c r="O1205" s="131"/>
      <c r="P1205" s="131"/>
      <c r="Q1205" s="131"/>
      <c r="R1205" s="131"/>
      <c r="S1205" s="131"/>
      <c r="T1205" s="131"/>
      <c r="U1205" s="131"/>
      <c r="V1205" s="131"/>
      <c r="W1205" s="131"/>
      <c r="X1205" s="131"/>
    </row>
    <row r="1206" spans="1:24" ht="15.75">
      <c r="A1206" s="135"/>
      <c r="B1206" s="131"/>
      <c r="C1206" s="131"/>
      <c r="D1206" s="131"/>
      <c r="E1206" s="131"/>
      <c r="F1206" s="131"/>
      <c r="G1206" s="131"/>
      <c r="H1206" s="131"/>
      <c r="I1206" s="131"/>
      <c r="J1206" s="131"/>
      <c r="K1206" s="131"/>
      <c r="L1206" s="131"/>
      <c r="M1206" s="131"/>
      <c r="N1206" s="131"/>
      <c r="O1206" s="131"/>
      <c r="P1206" s="131"/>
      <c r="Q1206" s="131"/>
      <c r="R1206" s="131"/>
      <c r="S1206" s="131"/>
      <c r="T1206" s="131"/>
      <c r="U1206" s="131"/>
      <c r="V1206" s="131"/>
      <c r="W1206" s="131"/>
      <c r="X1206" s="131"/>
    </row>
    <row r="1207" spans="1:24" ht="15.75">
      <c r="A1207" s="135"/>
      <c r="B1207" s="131"/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  <c r="U1207" s="131"/>
      <c r="V1207" s="131"/>
      <c r="W1207" s="131"/>
      <c r="X1207" s="131"/>
    </row>
    <row r="1208" spans="1:24" ht="15.75">
      <c r="A1208" s="135"/>
      <c r="B1208" s="131"/>
      <c r="C1208" s="131"/>
      <c r="D1208" s="131"/>
      <c r="E1208" s="131"/>
      <c r="F1208" s="131"/>
      <c r="G1208" s="131"/>
      <c r="H1208" s="131"/>
      <c r="I1208" s="131"/>
      <c r="J1208" s="131"/>
      <c r="K1208" s="131"/>
      <c r="L1208" s="131"/>
      <c r="M1208" s="131"/>
      <c r="N1208" s="131"/>
      <c r="O1208" s="131"/>
      <c r="P1208" s="131"/>
      <c r="Q1208" s="131"/>
      <c r="R1208" s="131"/>
      <c r="S1208" s="131"/>
      <c r="T1208" s="131"/>
      <c r="U1208" s="131"/>
      <c r="V1208" s="131"/>
      <c r="W1208" s="131"/>
      <c r="X1208" s="131"/>
    </row>
    <row r="1209" spans="1:24" ht="15.75">
      <c r="A1209" s="135"/>
      <c r="B1209" s="131"/>
      <c r="C1209" s="131"/>
      <c r="D1209" s="131"/>
      <c r="E1209" s="131"/>
      <c r="F1209" s="131"/>
      <c r="G1209" s="131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1"/>
      <c r="R1209" s="131"/>
      <c r="S1209" s="131"/>
      <c r="T1209" s="131"/>
      <c r="U1209" s="131"/>
      <c r="V1209" s="131"/>
      <c r="W1209" s="131"/>
      <c r="X1209" s="131"/>
    </row>
    <row r="1210" spans="1:24" ht="15.75">
      <c r="A1210" s="135"/>
      <c r="B1210" s="131"/>
      <c r="C1210" s="131"/>
      <c r="D1210" s="131"/>
      <c r="E1210" s="131"/>
      <c r="F1210" s="131"/>
      <c r="G1210" s="131"/>
      <c r="H1210" s="131"/>
      <c r="I1210" s="131"/>
      <c r="J1210" s="131"/>
      <c r="K1210" s="131"/>
      <c r="L1210" s="131"/>
      <c r="M1210" s="131"/>
      <c r="N1210" s="131"/>
      <c r="O1210" s="131"/>
      <c r="P1210" s="131"/>
      <c r="Q1210" s="131"/>
      <c r="R1210" s="131"/>
      <c r="S1210" s="131"/>
      <c r="T1210" s="131"/>
      <c r="U1210" s="131"/>
      <c r="V1210" s="131"/>
      <c r="W1210" s="131"/>
      <c r="X1210" s="131"/>
    </row>
    <row r="1211" spans="1:24" ht="15.75">
      <c r="A1211" s="135"/>
      <c r="B1211" s="131"/>
      <c r="C1211" s="131"/>
      <c r="D1211" s="131"/>
      <c r="E1211" s="131"/>
      <c r="F1211" s="131"/>
      <c r="G1211" s="131"/>
      <c r="H1211" s="131"/>
      <c r="I1211" s="131"/>
      <c r="J1211" s="131"/>
      <c r="K1211" s="131"/>
      <c r="L1211" s="131"/>
      <c r="M1211" s="131"/>
      <c r="N1211" s="131"/>
      <c r="O1211" s="131"/>
      <c r="P1211" s="131"/>
      <c r="Q1211" s="131"/>
      <c r="R1211" s="131"/>
      <c r="S1211" s="131"/>
      <c r="T1211" s="131"/>
      <c r="U1211" s="131"/>
      <c r="V1211" s="131"/>
      <c r="W1211" s="131"/>
      <c r="X1211" s="131"/>
    </row>
    <row r="1212" spans="1:24" ht="15.75">
      <c r="A1212" s="135"/>
      <c r="B1212" s="131"/>
      <c r="C1212" s="131"/>
      <c r="D1212" s="131"/>
      <c r="E1212" s="131"/>
      <c r="F1212" s="131"/>
      <c r="G1212" s="131"/>
      <c r="H1212" s="131"/>
      <c r="I1212" s="131"/>
      <c r="J1212" s="131"/>
      <c r="K1212" s="131"/>
      <c r="L1212" s="131"/>
      <c r="M1212" s="131"/>
      <c r="N1212" s="131"/>
      <c r="O1212" s="131"/>
      <c r="P1212" s="131"/>
      <c r="Q1212" s="131"/>
      <c r="R1212" s="131"/>
      <c r="S1212" s="131"/>
      <c r="T1212" s="131"/>
      <c r="U1212" s="131"/>
      <c r="V1212" s="131"/>
      <c r="W1212" s="131"/>
      <c r="X1212" s="131"/>
    </row>
    <row r="1213" spans="1:24" ht="15.75">
      <c r="A1213" s="135"/>
      <c r="B1213" s="131"/>
      <c r="C1213" s="131"/>
      <c r="D1213" s="131"/>
      <c r="E1213" s="131"/>
      <c r="F1213" s="131"/>
      <c r="G1213" s="131"/>
      <c r="H1213" s="131"/>
      <c r="I1213" s="131"/>
      <c r="J1213" s="131"/>
      <c r="K1213" s="131"/>
      <c r="L1213" s="131"/>
      <c r="M1213" s="131"/>
      <c r="N1213" s="131"/>
      <c r="O1213" s="131"/>
      <c r="P1213" s="131"/>
      <c r="Q1213" s="131"/>
      <c r="R1213" s="131"/>
      <c r="S1213" s="131"/>
      <c r="T1213" s="131"/>
      <c r="U1213" s="131"/>
      <c r="V1213" s="131"/>
      <c r="W1213" s="131"/>
      <c r="X1213" s="131"/>
    </row>
    <row r="1214" spans="1:24" ht="15.75">
      <c r="A1214" s="135"/>
      <c r="B1214" s="131"/>
      <c r="C1214" s="131"/>
      <c r="D1214" s="131"/>
      <c r="E1214" s="131"/>
      <c r="F1214" s="131"/>
      <c r="G1214" s="131"/>
      <c r="H1214" s="131"/>
      <c r="I1214" s="131"/>
      <c r="J1214" s="131"/>
      <c r="K1214" s="131"/>
      <c r="L1214" s="131"/>
      <c r="M1214" s="131"/>
      <c r="N1214" s="131"/>
      <c r="O1214" s="131"/>
      <c r="P1214" s="131"/>
      <c r="Q1214" s="131"/>
      <c r="R1214" s="131"/>
      <c r="S1214" s="131"/>
      <c r="T1214" s="131"/>
      <c r="U1214" s="131"/>
      <c r="V1214" s="131"/>
      <c r="W1214" s="131"/>
      <c r="X1214" s="131"/>
    </row>
    <row r="1215" spans="1:24" ht="15.75">
      <c r="A1215" s="135"/>
      <c r="B1215" s="131"/>
      <c r="C1215" s="131"/>
      <c r="D1215" s="131"/>
      <c r="E1215" s="131"/>
      <c r="F1215" s="131"/>
      <c r="G1215" s="131"/>
      <c r="H1215" s="131"/>
      <c r="I1215" s="131"/>
      <c r="J1215" s="131"/>
      <c r="K1215" s="131"/>
      <c r="L1215" s="131"/>
      <c r="M1215" s="131"/>
      <c r="N1215" s="131"/>
      <c r="O1215" s="131"/>
      <c r="P1215" s="131"/>
      <c r="Q1215" s="131"/>
      <c r="R1215" s="131"/>
      <c r="S1215" s="131"/>
      <c r="T1215" s="131"/>
      <c r="U1215" s="131"/>
      <c r="V1215" s="131"/>
      <c r="W1215" s="131"/>
      <c r="X1215" s="131"/>
    </row>
    <row r="1216" spans="1:24" ht="15.75">
      <c r="A1216" s="135"/>
      <c r="B1216" s="131"/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31"/>
      <c r="M1216" s="131"/>
      <c r="N1216" s="131"/>
      <c r="O1216" s="131"/>
      <c r="P1216" s="131"/>
      <c r="Q1216" s="131"/>
      <c r="R1216" s="131"/>
      <c r="S1216" s="131"/>
      <c r="T1216" s="131"/>
      <c r="U1216" s="131"/>
      <c r="V1216" s="131"/>
      <c r="W1216" s="131"/>
      <c r="X1216" s="131"/>
    </row>
    <row r="1217" spans="1:24" ht="15.75">
      <c r="A1217" s="135"/>
      <c r="B1217" s="131"/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31"/>
      <c r="M1217" s="131"/>
      <c r="N1217" s="131"/>
      <c r="O1217" s="131"/>
      <c r="P1217" s="131"/>
      <c r="Q1217" s="131"/>
      <c r="R1217" s="131"/>
      <c r="S1217" s="131"/>
      <c r="T1217" s="131"/>
      <c r="U1217" s="131"/>
      <c r="V1217" s="131"/>
      <c r="W1217" s="131"/>
      <c r="X1217" s="131"/>
    </row>
    <row r="1218" spans="1:24" ht="15.75">
      <c r="A1218" s="135"/>
      <c r="B1218" s="131"/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31"/>
      <c r="M1218" s="131"/>
      <c r="N1218" s="131"/>
      <c r="O1218" s="131"/>
      <c r="P1218" s="131"/>
      <c r="Q1218" s="131"/>
      <c r="R1218" s="131"/>
      <c r="S1218" s="131"/>
      <c r="T1218" s="131"/>
      <c r="U1218" s="131"/>
      <c r="V1218" s="131"/>
      <c r="W1218" s="131"/>
      <c r="X1218" s="131"/>
    </row>
    <row r="1219" spans="1:24" ht="15.75">
      <c r="A1219" s="135"/>
      <c r="B1219" s="131"/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31"/>
      <c r="M1219" s="131"/>
      <c r="N1219" s="131"/>
      <c r="O1219" s="131"/>
      <c r="P1219" s="131"/>
      <c r="Q1219" s="131"/>
      <c r="R1219" s="131"/>
      <c r="S1219" s="131"/>
      <c r="T1219" s="131"/>
      <c r="U1219" s="131"/>
      <c r="V1219" s="131"/>
      <c r="W1219" s="131"/>
      <c r="X1219" s="131"/>
    </row>
    <row r="1220" spans="1:24" ht="15.75">
      <c r="A1220" s="135"/>
      <c r="B1220" s="131"/>
      <c r="C1220" s="131"/>
      <c r="D1220" s="131"/>
      <c r="E1220" s="131"/>
      <c r="F1220" s="131"/>
      <c r="G1220" s="131"/>
      <c r="H1220" s="131"/>
      <c r="I1220" s="131"/>
      <c r="J1220" s="131"/>
      <c r="K1220" s="131"/>
      <c r="L1220" s="131"/>
      <c r="M1220" s="131"/>
      <c r="N1220" s="131"/>
      <c r="O1220" s="131"/>
      <c r="P1220" s="131"/>
      <c r="Q1220" s="131"/>
      <c r="R1220" s="131"/>
      <c r="S1220" s="131"/>
      <c r="T1220" s="131"/>
      <c r="U1220" s="131"/>
      <c r="V1220" s="131"/>
      <c r="W1220" s="131"/>
      <c r="X1220" s="131"/>
    </row>
    <row r="1221" spans="1:24" ht="15.75">
      <c r="A1221" s="135"/>
      <c r="B1221" s="131"/>
      <c r="C1221" s="131"/>
      <c r="D1221" s="131"/>
      <c r="E1221" s="131"/>
      <c r="F1221" s="131"/>
      <c r="G1221" s="131"/>
      <c r="H1221" s="131"/>
      <c r="I1221" s="131"/>
      <c r="J1221" s="131"/>
      <c r="K1221" s="131"/>
      <c r="L1221" s="131"/>
      <c r="M1221" s="131"/>
      <c r="N1221" s="131"/>
      <c r="O1221" s="131"/>
      <c r="P1221" s="131"/>
      <c r="Q1221" s="131"/>
      <c r="R1221" s="131"/>
      <c r="S1221" s="131"/>
      <c r="T1221" s="131"/>
      <c r="U1221" s="131"/>
      <c r="V1221" s="131"/>
      <c r="W1221" s="131"/>
      <c r="X1221" s="131"/>
    </row>
    <row r="1222" spans="1:24" ht="15.75">
      <c r="A1222" s="135"/>
      <c r="B1222" s="131"/>
      <c r="C1222" s="131"/>
      <c r="D1222" s="131"/>
      <c r="E1222" s="131"/>
      <c r="F1222" s="131"/>
      <c r="G1222" s="131"/>
      <c r="H1222" s="131"/>
      <c r="I1222" s="131"/>
      <c r="J1222" s="131"/>
      <c r="K1222" s="131"/>
      <c r="L1222" s="131"/>
      <c r="M1222" s="131"/>
      <c r="N1222" s="131"/>
      <c r="O1222" s="131"/>
      <c r="P1222" s="131"/>
      <c r="Q1222" s="131"/>
      <c r="R1222" s="131"/>
      <c r="S1222" s="131"/>
      <c r="T1222" s="131"/>
      <c r="U1222" s="131"/>
      <c r="V1222" s="131"/>
      <c r="W1222" s="131"/>
      <c r="X1222" s="131"/>
    </row>
    <row r="1223" spans="1:24" ht="15.75">
      <c r="A1223" s="135"/>
      <c r="B1223" s="131"/>
      <c r="C1223" s="131"/>
      <c r="D1223" s="131"/>
      <c r="E1223" s="131"/>
      <c r="F1223" s="131"/>
      <c r="G1223" s="131"/>
      <c r="H1223" s="131"/>
      <c r="I1223" s="131"/>
      <c r="J1223" s="131"/>
      <c r="K1223" s="131"/>
      <c r="L1223" s="131"/>
      <c r="M1223" s="131"/>
      <c r="N1223" s="131"/>
      <c r="O1223" s="131"/>
      <c r="P1223" s="131"/>
      <c r="Q1223" s="131"/>
      <c r="R1223" s="131"/>
      <c r="S1223" s="131"/>
      <c r="T1223" s="131"/>
      <c r="U1223" s="131"/>
      <c r="V1223" s="131"/>
      <c r="W1223" s="131"/>
      <c r="X1223" s="131"/>
    </row>
    <row r="1224" spans="1:24" ht="15.75">
      <c r="A1224" s="135"/>
      <c r="B1224" s="131"/>
      <c r="C1224" s="131"/>
      <c r="D1224" s="131"/>
      <c r="E1224" s="131"/>
      <c r="F1224" s="131"/>
      <c r="G1224" s="131"/>
      <c r="H1224" s="131"/>
      <c r="I1224" s="131"/>
      <c r="J1224" s="131"/>
      <c r="K1224" s="131"/>
      <c r="L1224" s="131"/>
      <c r="M1224" s="131"/>
      <c r="N1224" s="131"/>
      <c r="O1224" s="131"/>
      <c r="P1224" s="131"/>
      <c r="Q1224" s="131"/>
      <c r="R1224" s="131"/>
      <c r="S1224" s="131"/>
      <c r="T1224" s="131"/>
      <c r="U1224" s="131"/>
      <c r="V1224" s="131"/>
      <c r="W1224" s="131"/>
      <c r="X1224" s="131"/>
    </row>
    <row r="1225" spans="1:24" ht="15.75">
      <c r="A1225" s="135"/>
      <c r="B1225" s="131"/>
      <c r="C1225" s="131"/>
      <c r="D1225" s="131"/>
      <c r="E1225" s="131"/>
      <c r="F1225" s="131"/>
      <c r="G1225" s="131"/>
      <c r="H1225" s="131"/>
      <c r="I1225" s="131"/>
      <c r="J1225" s="131"/>
      <c r="K1225" s="131"/>
      <c r="L1225" s="131"/>
      <c r="M1225" s="131"/>
      <c r="N1225" s="131"/>
      <c r="O1225" s="131"/>
      <c r="P1225" s="131"/>
      <c r="Q1225" s="131"/>
      <c r="R1225" s="131"/>
      <c r="S1225" s="131"/>
      <c r="T1225" s="131"/>
      <c r="U1225" s="131"/>
      <c r="V1225" s="131"/>
      <c r="W1225" s="131"/>
      <c r="X1225" s="131"/>
    </row>
    <row r="1226" spans="1:24" ht="15.75">
      <c r="A1226" s="135"/>
      <c r="B1226" s="131"/>
      <c r="C1226" s="131"/>
      <c r="D1226" s="131"/>
      <c r="E1226" s="131"/>
      <c r="F1226" s="131"/>
      <c r="G1226" s="131"/>
      <c r="H1226" s="131"/>
      <c r="I1226" s="131"/>
      <c r="J1226" s="131"/>
      <c r="K1226" s="131"/>
      <c r="L1226" s="131"/>
      <c r="M1226" s="131"/>
      <c r="N1226" s="131"/>
      <c r="O1226" s="131"/>
      <c r="P1226" s="131"/>
      <c r="Q1226" s="131"/>
      <c r="R1226" s="131"/>
      <c r="S1226" s="131"/>
      <c r="T1226" s="131"/>
      <c r="U1226" s="131"/>
      <c r="V1226" s="131"/>
      <c r="W1226" s="131"/>
      <c r="X1226" s="131"/>
    </row>
    <row r="1227" spans="1:24" ht="15.75">
      <c r="A1227" s="135"/>
      <c r="B1227" s="131"/>
      <c r="C1227" s="131"/>
      <c r="D1227" s="131"/>
      <c r="E1227" s="131"/>
      <c r="F1227" s="131"/>
      <c r="G1227" s="131"/>
      <c r="H1227" s="131"/>
      <c r="I1227" s="131"/>
      <c r="J1227" s="131"/>
      <c r="K1227" s="131"/>
      <c r="L1227" s="131"/>
      <c r="M1227" s="131"/>
      <c r="N1227" s="131"/>
      <c r="O1227" s="131"/>
      <c r="P1227" s="131"/>
      <c r="Q1227" s="131"/>
      <c r="R1227" s="131"/>
      <c r="S1227" s="131"/>
      <c r="T1227" s="131"/>
      <c r="U1227" s="131"/>
      <c r="V1227" s="131"/>
      <c r="W1227" s="131"/>
      <c r="X1227" s="131"/>
    </row>
    <row r="1228" spans="1:24" ht="15.75">
      <c r="A1228" s="135"/>
      <c r="B1228" s="131"/>
      <c r="C1228" s="131"/>
      <c r="D1228" s="131"/>
      <c r="E1228" s="131"/>
      <c r="F1228" s="131"/>
      <c r="G1228" s="131"/>
      <c r="H1228" s="131"/>
      <c r="I1228" s="131"/>
      <c r="J1228" s="131"/>
      <c r="K1228" s="131"/>
      <c r="L1228" s="131"/>
      <c r="M1228" s="131"/>
      <c r="N1228" s="131"/>
      <c r="O1228" s="131"/>
      <c r="P1228" s="131"/>
      <c r="Q1228" s="131"/>
      <c r="R1228" s="131"/>
      <c r="S1228" s="131"/>
      <c r="T1228" s="131"/>
      <c r="U1228" s="131"/>
      <c r="V1228" s="131"/>
      <c r="W1228" s="131"/>
      <c r="X1228" s="131"/>
    </row>
    <row r="1229" spans="1:24" ht="15.75">
      <c r="A1229" s="135"/>
      <c r="B1229" s="131"/>
      <c r="C1229" s="131"/>
      <c r="D1229" s="131"/>
      <c r="E1229" s="131"/>
      <c r="F1229" s="131"/>
      <c r="G1229" s="131"/>
      <c r="H1229" s="131"/>
      <c r="I1229" s="131"/>
      <c r="J1229" s="131"/>
      <c r="K1229" s="131"/>
      <c r="L1229" s="131"/>
      <c r="M1229" s="131"/>
      <c r="N1229" s="131"/>
      <c r="O1229" s="131"/>
      <c r="P1229" s="131"/>
      <c r="Q1229" s="131"/>
      <c r="R1229" s="131"/>
      <c r="S1229" s="131"/>
      <c r="T1229" s="131"/>
      <c r="U1229" s="131"/>
      <c r="V1229" s="131"/>
      <c r="W1229" s="131"/>
      <c r="X1229" s="131"/>
    </row>
    <row r="1230" spans="1:24" ht="15.75">
      <c r="A1230" s="135"/>
      <c r="B1230" s="131"/>
      <c r="C1230" s="131"/>
      <c r="D1230" s="131"/>
      <c r="E1230" s="131"/>
      <c r="F1230" s="131"/>
      <c r="G1230" s="131"/>
      <c r="H1230" s="131"/>
      <c r="I1230" s="131"/>
      <c r="J1230" s="131"/>
      <c r="K1230" s="131"/>
      <c r="L1230" s="131"/>
      <c r="M1230" s="131"/>
      <c r="N1230" s="131"/>
      <c r="O1230" s="131"/>
      <c r="P1230" s="131"/>
      <c r="Q1230" s="131"/>
      <c r="R1230" s="131"/>
      <c r="S1230" s="131"/>
      <c r="T1230" s="131"/>
      <c r="U1230" s="131"/>
      <c r="V1230" s="131"/>
      <c r="W1230" s="131"/>
      <c r="X1230" s="131"/>
    </row>
    <row r="1231" spans="1:24" ht="15.75">
      <c r="A1231" s="135"/>
      <c r="B1231" s="131"/>
      <c r="C1231" s="131"/>
      <c r="D1231" s="131"/>
      <c r="E1231" s="131"/>
      <c r="F1231" s="131"/>
      <c r="G1231" s="131"/>
      <c r="H1231" s="131"/>
      <c r="I1231" s="131"/>
      <c r="J1231" s="131"/>
      <c r="K1231" s="131"/>
      <c r="L1231" s="131"/>
      <c r="M1231" s="131"/>
      <c r="N1231" s="131"/>
      <c r="O1231" s="131"/>
      <c r="P1231" s="131"/>
      <c r="Q1231" s="131"/>
      <c r="R1231" s="131"/>
      <c r="S1231" s="131"/>
      <c r="T1231" s="131"/>
      <c r="U1231" s="131"/>
      <c r="V1231" s="131"/>
      <c r="W1231" s="131"/>
      <c r="X1231" s="131"/>
    </row>
    <row r="1232" spans="1:24" ht="15.75">
      <c r="A1232" s="135"/>
      <c r="B1232" s="131"/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31"/>
      <c r="M1232" s="131"/>
      <c r="N1232" s="131"/>
      <c r="O1232" s="131"/>
      <c r="P1232" s="131"/>
      <c r="Q1232" s="131"/>
      <c r="R1232" s="131"/>
      <c r="S1232" s="131"/>
      <c r="T1232" s="131"/>
      <c r="U1232" s="131"/>
      <c r="V1232" s="131"/>
      <c r="W1232" s="131"/>
      <c r="X1232" s="131"/>
    </row>
    <row r="1233" spans="1:24" ht="15.75">
      <c r="A1233" s="135"/>
      <c r="B1233" s="131"/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31"/>
      <c r="M1233" s="131"/>
      <c r="N1233" s="131"/>
      <c r="O1233" s="131"/>
      <c r="P1233" s="131"/>
      <c r="Q1233" s="131"/>
      <c r="R1233" s="131"/>
      <c r="S1233" s="131"/>
      <c r="T1233" s="131"/>
      <c r="U1233" s="131"/>
      <c r="V1233" s="131"/>
      <c r="W1233" s="131"/>
      <c r="X1233" s="131"/>
    </row>
    <row r="1234" spans="1:24" ht="15.75">
      <c r="A1234" s="135"/>
      <c r="B1234" s="131"/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31"/>
      <c r="M1234" s="131"/>
      <c r="N1234" s="131"/>
      <c r="O1234" s="131"/>
      <c r="P1234" s="131"/>
      <c r="Q1234" s="131"/>
      <c r="R1234" s="131"/>
      <c r="S1234" s="131"/>
      <c r="T1234" s="131"/>
      <c r="U1234" s="131"/>
      <c r="V1234" s="131"/>
      <c r="W1234" s="131"/>
      <c r="X1234" s="131"/>
    </row>
    <row r="1235" spans="1:24" ht="15.75">
      <c r="A1235" s="135"/>
      <c r="B1235" s="131"/>
      <c r="C1235" s="131"/>
      <c r="D1235" s="131"/>
      <c r="E1235" s="131"/>
      <c r="F1235" s="131"/>
      <c r="G1235" s="131"/>
      <c r="H1235" s="131"/>
      <c r="I1235" s="131"/>
      <c r="J1235" s="131"/>
      <c r="K1235" s="131"/>
      <c r="L1235" s="131"/>
      <c r="M1235" s="131"/>
      <c r="N1235" s="131"/>
      <c r="O1235" s="131"/>
      <c r="P1235" s="131"/>
      <c r="Q1235" s="131"/>
      <c r="R1235" s="131"/>
      <c r="S1235" s="131"/>
      <c r="T1235" s="131"/>
      <c r="U1235" s="131"/>
      <c r="V1235" s="131"/>
      <c r="W1235" s="131"/>
      <c r="X1235" s="131"/>
    </row>
    <row r="1236" spans="1:24" ht="15.75">
      <c r="A1236" s="135"/>
      <c r="B1236" s="131"/>
      <c r="C1236" s="131"/>
      <c r="D1236" s="131"/>
      <c r="E1236" s="131"/>
      <c r="F1236" s="131"/>
      <c r="G1236" s="131"/>
      <c r="H1236" s="131"/>
      <c r="I1236" s="131"/>
      <c r="J1236" s="131"/>
      <c r="K1236" s="131"/>
      <c r="L1236" s="131"/>
      <c r="M1236" s="131"/>
      <c r="N1236" s="131"/>
      <c r="O1236" s="131"/>
      <c r="P1236" s="131"/>
      <c r="Q1236" s="131"/>
      <c r="R1236" s="131"/>
      <c r="S1236" s="131"/>
      <c r="T1236" s="131"/>
      <c r="U1236" s="131"/>
      <c r="V1236" s="131"/>
      <c r="W1236" s="131"/>
      <c r="X1236" s="131"/>
    </row>
    <row r="1237" spans="1:24" ht="15.75">
      <c r="A1237" s="135"/>
      <c r="B1237" s="131"/>
      <c r="C1237" s="131"/>
      <c r="D1237" s="131"/>
      <c r="E1237" s="131"/>
      <c r="F1237" s="131"/>
      <c r="G1237" s="131"/>
      <c r="H1237" s="131"/>
      <c r="I1237" s="131"/>
      <c r="J1237" s="131"/>
      <c r="K1237" s="131"/>
      <c r="L1237" s="131"/>
      <c r="M1237" s="131"/>
      <c r="N1237" s="131"/>
      <c r="O1237" s="131"/>
      <c r="P1237" s="131"/>
      <c r="Q1237" s="131"/>
      <c r="R1237" s="131"/>
      <c r="S1237" s="131"/>
      <c r="T1237" s="131"/>
      <c r="U1237" s="131"/>
      <c r="V1237" s="131"/>
      <c r="W1237" s="131"/>
      <c r="X1237" s="131"/>
    </row>
    <row r="1238" spans="1:24" ht="15.75">
      <c r="A1238" s="135"/>
      <c r="B1238" s="131"/>
      <c r="C1238" s="131"/>
      <c r="D1238" s="131"/>
      <c r="E1238" s="131"/>
      <c r="F1238" s="131"/>
      <c r="G1238" s="131"/>
      <c r="H1238" s="131"/>
      <c r="I1238" s="131"/>
      <c r="J1238" s="131"/>
      <c r="K1238" s="131"/>
      <c r="L1238" s="131"/>
      <c r="M1238" s="131"/>
      <c r="N1238" s="131"/>
      <c r="O1238" s="131"/>
      <c r="P1238" s="131"/>
      <c r="Q1238" s="131"/>
      <c r="R1238" s="131"/>
      <c r="S1238" s="131"/>
      <c r="T1238" s="131"/>
      <c r="U1238" s="131"/>
      <c r="V1238" s="131"/>
      <c r="W1238" s="131"/>
      <c r="X1238" s="131"/>
    </row>
    <row r="1239" spans="1:24" ht="15.75">
      <c r="A1239" s="135"/>
      <c r="B1239" s="131"/>
      <c r="C1239" s="131"/>
      <c r="D1239" s="131"/>
      <c r="E1239" s="131"/>
      <c r="F1239" s="131"/>
      <c r="G1239" s="131"/>
      <c r="H1239" s="131"/>
      <c r="I1239" s="131"/>
      <c r="J1239" s="131"/>
      <c r="K1239" s="131"/>
      <c r="L1239" s="131"/>
      <c r="M1239" s="131"/>
      <c r="N1239" s="131"/>
      <c r="O1239" s="131"/>
      <c r="P1239" s="131"/>
      <c r="Q1239" s="131"/>
      <c r="R1239" s="131"/>
      <c r="S1239" s="131"/>
      <c r="T1239" s="131"/>
      <c r="U1239" s="131"/>
      <c r="V1239" s="131"/>
      <c r="W1239" s="131"/>
      <c r="X1239" s="131"/>
    </row>
    <row r="1240" spans="1:24" ht="15.75">
      <c r="A1240" s="135"/>
      <c r="B1240" s="131"/>
      <c r="C1240" s="131"/>
      <c r="D1240" s="131"/>
      <c r="E1240" s="131"/>
      <c r="F1240" s="131"/>
      <c r="G1240" s="131"/>
      <c r="H1240" s="131"/>
      <c r="I1240" s="131"/>
      <c r="J1240" s="131"/>
      <c r="K1240" s="131"/>
      <c r="L1240" s="131"/>
      <c r="M1240" s="131"/>
      <c r="N1240" s="131"/>
      <c r="O1240" s="131"/>
      <c r="P1240" s="131"/>
      <c r="Q1240" s="131"/>
      <c r="R1240" s="131"/>
      <c r="S1240" s="131"/>
      <c r="T1240" s="131"/>
      <c r="U1240" s="131"/>
      <c r="V1240" s="131"/>
      <c r="W1240" s="131"/>
      <c r="X1240" s="131"/>
    </row>
    <row r="1241" spans="1:24" ht="15.75">
      <c r="A1241" s="135"/>
      <c r="B1241" s="131"/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  <c r="U1241" s="131"/>
      <c r="V1241" s="131"/>
      <c r="W1241" s="131"/>
      <c r="X1241" s="131"/>
    </row>
    <row r="1242" spans="1:24" ht="15.75">
      <c r="A1242" s="135"/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  <c r="N1242" s="131"/>
      <c r="O1242" s="131"/>
      <c r="P1242" s="131"/>
      <c r="Q1242" s="131"/>
      <c r="R1242" s="131"/>
      <c r="S1242" s="131"/>
      <c r="T1242" s="131"/>
      <c r="U1242" s="131"/>
      <c r="V1242" s="131"/>
      <c r="W1242" s="131"/>
      <c r="X1242" s="131"/>
    </row>
    <row r="1243" spans="1:24" ht="15.75">
      <c r="A1243" s="135"/>
      <c r="B1243" s="131"/>
      <c r="C1243" s="131"/>
      <c r="D1243" s="131"/>
      <c r="E1243" s="131"/>
      <c r="F1243" s="131"/>
      <c r="G1243" s="131"/>
      <c r="H1243" s="131"/>
      <c r="I1243" s="131"/>
      <c r="J1243" s="131"/>
      <c r="K1243" s="131"/>
      <c r="L1243" s="131"/>
      <c r="M1243" s="131"/>
      <c r="N1243" s="131"/>
      <c r="O1243" s="131"/>
      <c r="P1243" s="131"/>
      <c r="Q1243" s="131"/>
      <c r="R1243" s="131"/>
      <c r="S1243" s="131"/>
      <c r="T1243" s="131"/>
      <c r="U1243" s="131"/>
      <c r="V1243" s="131"/>
      <c r="W1243" s="131"/>
      <c r="X1243" s="131"/>
    </row>
    <row r="1244" spans="1:24" ht="15.75">
      <c r="A1244" s="135"/>
      <c r="B1244" s="131"/>
      <c r="C1244" s="131"/>
      <c r="D1244" s="131"/>
      <c r="E1244" s="131"/>
      <c r="F1244" s="131"/>
      <c r="G1244" s="131"/>
      <c r="H1244" s="131"/>
      <c r="I1244" s="131"/>
      <c r="J1244" s="131"/>
      <c r="K1244" s="131"/>
      <c r="L1244" s="131"/>
      <c r="M1244" s="131"/>
      <c r="N1244" s="131"/>
      <c r="O1244" s="131"/>
      <c r="P1244" s="131"/>
      <c r="Q1244" s="131"/>
      <c r="R1244" s="131"/>
      <c r="S1244" s="131"/>
      <c r="T1244" s="131"/>
      <c r="U1244" s="131"/>
      <c r="V1244" s="131"/>
      <c r="W1244" s="131"/>
      <c r="X1244" s="131"/>
    </row>
    <row r="1245" spans="1:24" ht="15.75">
      <c r="A1245" s="135"/>
      <c r="B1245" s="131"/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31"/>
      <c r="M1245" s="131"/>
      <c r="N1245" s="131"/>
      <c r="O1245" s="131"/>
      <c r="P1245" s="131"/>
      <c r="Q1245" s="131"/>
      <c r="R1245" s="131"/>
      <c r="S1245" s="131"/>
      <c r="T1245" s="131"/>
      <c r="U1245" s="131"/>
      <c r="V1245" s="131"/>
      <c r="W1245" s="131"/>
      <c r="X1245" s="131"/>
    </row>
    <row r="1246" spans="1:24" ht="15.75">
      <c r="A1246" s="135"/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  <c r="N1246" s="131"/>
      <c r="O1246" s="131"/>
      <c r="P1246" s="131"/>
      <c r="Q1246" s="131"/>
      <c r="R1246" s="131"/>
      <c r="S1246" s="131"/>
      <c r="T1246" s="131"/>
      <c r="U1246" s="131"/>
      <c r="V1246" s="131"/>
      <c r="W1246" s="131"/>
      <c r="X1246" s="131"/>
    </row>
    <row r="1247" spans="1:24" ht="15.75">
      <c r="A1247" s="135"/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  <c r="N1247" s="131"/>
      <c r="O1247" s="131"/>
      <c r="P1247" s="131"/>
      <c r="Q1247" s="131"/>
      <c r="R1247" s="131"/>
      <c r="S1247" s="131"/>
      <c r="T1247" s="131"/>
      <c r="U1247" s="131"/>
      <c r="V1247" s="131"/>
      <c r="W1247" s="131"/>
      <c r="X1247" s="131"/>
    </row>
    <row r="1248" spans="1:24" ht="15.75">
      <c r="A1248" s="135"/>
      <c r="B1248" s="131"/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31"/>
      <c r="M1248" s="131"/>
      <c r="N1248" s="131"/>
      <c r="O1248" s="131"/>
      <c r="P1248" s="131"/>
      <c r="Q1248" s="131"/>
      <c r="R1248" s="131"/>
      <c r="S1248" s="131"/>
      <c r="T1248" s="131"/>
      <c r="U1248" s="131"/>
      <c r="V1248" s="131"/>
      <c r="W1248" s="131"/>
      <c r="X1248" s="131"/>
    </row>
    <row r="1249" spans="1:24" ht="15.75">
      <c r="A1249" s="135"/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  <c r="U1249" s="131"/>
      <c r="V1249" s="131"/>
      <c r="W1249" s="131"/>
      <c r="X1249" s="131"/>
    </row>
    <row r="1250" spans="1:24" ht="15.75">
      <c r="A1250" s="135"/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31"/>
      <c r="M1250" s="131"/>
      <c r="N1250" s="131"/>
      <c r="O1250" s="131"/>
      <c r="P1250" s="131"/>
      <c r="Q1250" s="131"/>
      <c r="R1250" s="131"/>
      <c r="S1250" s="131"/>
      <c r="T1250" s="131"/>
      <c r="U1250" s="131"/>
      <c r="V1250" s="131"/>
      <c r="W1250" s="131"/>
      <c r="X1250" s="131"/>
    </row>
    <row r="1251" spans="1:24" ht="15.75">
      <c r="A1251" s="135"/>
      <c r="B1251" s="131"/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31"/>
      <c r="M1251" s="131"/>
      <c r="N1251" s="131"/>
      <c r="O1251" s="131"/>
      <c r="P1251" s="131"/>
      <c r="Q1251" s="131"/>
      <c r="R1251" s="131"/>
      <c r="S1251" s="131"/>
      <c r="T1251" s="131"/>
      <c r="U1251" s="131"/>
      <c r="V1251" s="131"/>
      <c r="W1251" s="131"/>
      <c r="X1251" s="131"/>
    </row>
    <row r="1252" spans="1:24" ht="15.75">
      <c r="A1252" s="135"/>
      <c r="B1252" s="131"/>
      <c r="C1252" s="131"/>
      <c r="D1252" s="131"/>
      <c r="E1252" s="131"/>
      <c r="F1252" s="131"/>
      <c r="G1252" s="131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131"/>
      <c r="U1252" s="131"/>
      <c r="V1252" s="131"/>
      <c r="W1252" s="131"/>
      <c r="X1252" s="131"/>
    </row>
    <row r="1253" spans="1:24" ht="15.75">
      <c r="A1253" s="135"/>
      <c r="B1253" s="131"/>
      <c r="C1253" s="131"/>
      <c r="D1253" s="131"/>
      <c r="E1253" s="131"/>
      <c r="F1253" s="131"/>
      <c r="G1253" s="131"/>
      <c r="H1253" s="131"/>
      <c r="I1253" s="131"/>
      <c r="J1253" s="131"/>
      <c r="K1253" s="131"/>
      <c r="L1253" s="131"/>
      <c r="M1253" s="131"/>
      <c r="N1253" s="131"/>
      <c r="O1253" s="131"/>
      <c r="P1253" s="131"/>
      <c r="Q1253" s="131"/>
      <c r="R1253" s="131"/>
      <c r="S1253" s="131"/>
      <c r="T1253" s="131"/>
      <c r="U1253" s="131"/>
      <c r="V1253" s="131"/>
      <c r="W1253" s="131"/>
      <c r="X1253" s="131"/>
    </row>
    <row r="1254" spans="1:24" ht="15.75">
      <c r="A1254" s="135"/>
      <c r="B1254" s="131"/>
      <c r="C1254" s="131"/>
      <c r="D1254" s="131"/>
      <c r="E1254" s="131"/>
      <c r="F1254" s="131"/>
      <c r="G1254" s="131"/>
      <c r="H1254" s="131"/>
      <c r="I1254" s="131"/>
      <c r="J1254" s="131"/>
      <c r="K1254" s="131"/>
      <c r="L1254" s="131"/>
      <c r="M1254" s="131"/>
      <c r="N1254" s="131"/>
      <c r="O1254" s="131"/>
      <c r="P1254" s="131"/>
      <c r="Q1254" s="131"/>
      <c r="R1254" s="131"/>
      <c r="S1254" s="131"/>
      <c r="T1254" s="131"/>
      <c r="U1254" s="131"/>
      <c r="V1254" s="131"/>
      <c r="W1254" s="131"/>
      <c r="X1254" s="131"/>
    </row>
    <row r="1255" spans="1:24" ht="15.75">
      <c r="A1255" s="135"/>
      <c r="B1255" s="131"/>
      <c r="C1255" s="131"/>
      <c r="D1255" s="131"/>
      <c r="E1255" s="131"/>
      <c r="F1255" s="131"/>
      <c r="G1255" s="131"/>
      <c r="H1255" s="131"/>
      <c r="I1255" s="131"/>
      <c r="J1255" s="131"/>
      <c r="K1255" s="131"/>
      <c r="L1255" s="131"/>
      <c r="M1255" s="131"/>
      <c r="N1255" s="131"/>
      <c r="O1255" s="131"/>
      <c r="P1255" s="131"/>
      <c r="Q1255" s="131"/>
      <c r="R1255" s="131"/>
      <c r="S1255" s="131"/>
      <c r="T1255" s="131"/>
      <c r="U1255" s="131"/>
      <c r="V1255" s="131"/>
      <c r="W1255" s="131"/>
      <c r="X1255" s="131"/>
    </row>
    <row r="1256" spans="1:24" ht="15.75">
      <c r="A1256" s="135"/>
      <c r="B1256" s="131"/>
      <c r="C1256" s="131"/>
      <c r="D1256" s="131"/>
      <c r="E1256" s="131"/>
      <c r="F1256" s="131"/>
      <c r="G1256" s="131"/>
      <c r="H1256" s="131"/>
      <c r="I1256" s="131"/>
      <c r="J1256" s="131"/>
      <c r="K1256" s="131"/>
      <c r="L1256" s="131"/>
      <c r="M1256" s="131"/>
      <c r="N1256" s="131"/>
      <c r="O1256" s="131"/>
      <c r="P1256" s="131"/>
      <c r="Q1256" s="131"/>
      <c r="R1256" s="131"/>
      <c r="S1256" s="131"/>
      <c r="T1256" s="131"/>
      <c r="U1256" s="131"/>
      <c r="V1256" s="131"/>
      <c r="W1256" s="131"/>
      <c r="X1256" s="131"/>
    </row>
    <row r="1257" spans="1:24" ht="15.75">
      <c r="A1257" s="135"/>
      <c r="B1257" s="131"/>
      <c r="C1257" s="131"/>
      <c r="D1257" s="131"/>
      <c r="E1257" s="131"/>
      <c r="F1257" s="131"/>
      <c r="G1257" s="131"/>
      <c r="H1257" s="131"/>
      <c r="I1257" s="131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31"/>
      <c r="U1257" s="131"/>
      <c r="V1257" s="131"/>
      <c r="W1257" s="131"/>
      <c r="X1257" s="131"/>
    </row>
    <row r="1258" spans="1:24" ht="15.75">
      <c r="A1258" s="135"/>
      <c r="B1258" s="131"/>
      <c r="C1258" s="131"/>
      <c r="D1258" s="131"/>
      <c r="E1258" s="131"/>
      <c r="F1258" s="131"/>
      <c r="G1258" s="131"/>
      <c r="H1258" s="131"/>
      <c r="I1258" s="131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31"/>
      <c r="U1258" s="131"/>
      <c r="V1258" s="131"/>
      <c r="W1258" s="131"/>
      <c r="X1258" s="131"/>
    </row>
    <row r="1259" spans="1:24" ht="15.75">
      <c r="A1259" s="135"/>
      <c r="B1259" s="131"/>
      <c r="C1259" s="131"/>
      <c r="D1259" s="131"/>
      <c r="E1259" s="131"/>
      <c r="F1259" s="131"/>
      <c r="G1259" s="131"/>
      <c r="H1259" s="131"/>
      <c r="I1259" s="131"/>
      <c r="J1259" s="131"/>
      <c r="K1259" s="131"/>
      <c r="L1259" s="131"/>
      <c r="M1259" s="131"/>
      <c r="N1259" s="131"/>
      <c r="O1259" s="131"/>
      <c r="P1259" s="131"/>
      <c r="Q1259" s="131"/>
      <c r="R1259" s="131"/>
      <c r="S1259" s="131"/>
      <c r="T1259" s="131"/>
      <c r="U1259" s="131"/>
      <c r="V1259" s="131"/>
      <c r="W1259" s="131"/>
      <c r="X1259" s="131"/>
    </row>
    <row r="1260" spans="1:24" ht="15.75">
      <c r="A1260" s="135"/>
      <c r="B1260" s="131"/>
      <c r="C1260" s="131"/>
      <c r="D1260" s="131"/>
      <c r="E1260" s="131"/>
      <c r="F1260" s="131"/>
      <c r="G1260" s="131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1"/>
      <c r="R1260" s="131"/>
      <c r="S1260" s="131"/>
      <c r="T1260" s="131"/>
      <c r="U1260" s="131"/>
      <c r="V1260" s="131"/>
      <c r="W1260" s="131"/>
      <c r="X1260" s="131"/>
    </row>
    <row r="1261" spans="1:24" ht="15.75">
      <c r="A1261" s="135"/>
      <c r="B1261" s="131"/>
      <c r="C1261" s="131"/>
      <c r="D1261" s="131"/>
      <c r="E1261" s="131"/>
      <c r="F1261" s="131"/>
      <c r="G1261" s="131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31"/>
      <c r="U1261" s="131"/>
      <c r="V1261" s="131"/>
      <c r="W1261" s="131"/>
      <c r="X1261" s="131"/>
    </row>
    <row r="1262" spans="1:24" ht="15.75">
      <c r="A1262" s="135"/>
      <c r="B1262" s="131"/>
      <c r="C1262" s="131"/>
      <c r="D1262" s="131"/>
      <c r="E1262" s="131"/>
      <c r="F1262" s="131"/>
      <c r="G1262" s="131"/>
      <c r="H1262" s="131"/>
      <c r="I1262" s="131"/>
      <c r="J1262" s="131"/>
      <c r="K1262" s="131"/>
      <c r="L1262" s="131"/>
      <c r="M1262" s="131"/>
      <c r="N1262" s="131"/>
      <c r="O1262" s="131"/>
      <c r="P1262" s="131"/>
      <c r="Q1262" s="131"/>
      <c r="R1262" s="131"/>
      <c r="S1262" s="131"/>
      <c r="T1262" s="131"/>
      <c r="U1262" s="131"/>
      <c r="V1262" s="131"/>
      <c r="W1262" s="131"/>
      <c r="X1262" s="131"/>
    </row>
    <row r="1263" spans="1:24" ht="15.75">
      <c r="A1263" s="135"/>
      <c r="B1263" s="131"/>
      <c r="C1263" s="131"/>
      <c r="D1263" s="131"/>
      <c r="E1263" s="131"/>
      <c r="F1263" s="131"/>
      <c r="G1263" s="131"/>
      <c r="H1263" s="131"/>
      <c r="I1263" s="131"/>
      <c r="J1263" s="131"/>
      <c r="K1263" s="131"/>
      <c r="L1263" s="131"/>
      <c r="M1263" s="131"/>
      <c r="N1263" s="131"/>
      <c r="O1263" s="131"/>
      <c r="P1263" s="131"/>
      <c r="Q1263" s="131"/>
      <c r="R1263" s="131"/>
      <c r="S1263" s="131"/>
      <c r="T1263" s="131"/>
      <c r="U1263" s="131"/>
      <c r="V1263" s="131"/>
      <c r="W1263" s="131"/>
      <c r="X1263" s="131"/>
    </row>
    <row r="1264" spans="1:24" ht="15.75">
      <c r="A1264" s="135"/>
      <c r="B1264" s="131"/>
      <c r="C1264" s="131"/>
      <c r="D1264" s="131"/>
      <c r="E1264" s="131"/>
      <c r="F1264" s="131"/>
      <c r="G1264" s="131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131"/>
      <c r="U1264" s="131"/>
      <c r="V1264" s="131"/>
      <c r="W1264" s="131"/>
      <c r="X1264" s="131"/>
    </row>
    <row r="1265" spans="1:24" ht="15.75">
      <c r="A1265" s="135"/>
      <c r="B1265" s="131"/>
      <c r="C1265" s="131"/>
      <c r="D1265" s="131"/>
      <c r="E1265" s="131"/>
      <c r="F1265" s="131"/>
      <c r="G1265" s="131"/>
      <c r="H1265" s="131"/>
      <c r="I1265" s="131"/>
      <c r="J1265" s="131"/>
      <c r="K1265" s="131"/>
      <c r="L1265" s="131"/>
      <c r="M1265" s="131"/>
      <c r="N1265" s="131"/>
      <c r="O1265" s="131"/>
      <c r="P1265" s="131"/>
      <c r="Q1265" s="131"/>
      <c r="R1265" s="131"/>
      <c r="S1265" s="131"/>
      <c r="T1265" s="131"/>
      <c r="U1265" s="131"/>
      <c r="V1265" s="131"/>
      <c r="W1265" s="131"/>
      <c r="X1265" s="131"/>
    </row>
    <row r="1266" spans="1:24" ht="15.75">
      <c r="A1266" s="135"/>
      <c r="B1266" s="131"/>
      <c r="C1266" s="131"/>
      <c r="D1266" s="131"/>
      <c r="E1266" s="131"/>
      <c r="F1266" s="131"/>
      <c r="G1266" s="131"/>
      <c r="H1266" s="131"/>
      <c r="I1266" s="131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31"/>
      <c r="U1266" s="131"/>
      <c r="V1266" s="131"/>
      <c r="W1266" s="131"/>
      <c r="X1266" s="131"/>
    </row>
    <row r="1267" spans="1:24" ht="15.75">
      <c r="A1267" s="135"/>
      <c r="B1267" s="131"/>
      <c r="C1267" s="131"/>
      <c r="D1267" s="131"/>
      <c r="E1267" s="131"/>
      <c r="F1267" s="131"/>
      <c r="G1267" s="131"/>
      <c r="H1267" s="131"/>
      <c r="I1267" s="131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31"/>
      <c r="U1267" s="131"/>
      <c r="V1267" s="131"/>
      <c r="W1267" s="131"/>
      <c r="X1267" s="131"/>
    </row>
    <row r="1268" spans="1:24" ht="15.75">
      <c r="A1268" s="135"/>
      <c r="B1268" s="131"/>
      <c r="C1268" s="131"/>
      <c r="D1268" s="131"/>
      <c r="E1268" s="131"/>
      <c r="F1268" s="131"/>
      <c r="G1268" s="131"/>
      <c r="H1268" s="131"/>
      <c r="I1268" s="131"/>
      <c r="J1268" s="131"/>
      <c r="K1268" s="131"/>
      <c r="L1268" s="131"/>
      <c r="M1268" s="131"/>
      <c r="N1268" s="131"/>
      <c r="O1268" s="131"/>
      <c r="P1268" s="131"/>
      <c r="Q1268" s="131"/>
      <c r="R1268" s="131"/>
      <c r="S1268" s="131"/>
      <c r="T1268" s="131"/>
      <c r="U1268" s="131"/>
      <c r="V1268" s="131"/>
      <c r="W1268" s="131"/>
      <c r="X1268" s="131"/>
    </row>
    <row r="1269" spans="1:24" ht="15.75">
      <c r="A1269" s="135"/>
      <c r="B1269" s="131"/>
      <c r="C1269" s="131"/>
      <c r="D1269" s="131"/>
      <c r="E1269" s="131"/>
      <c r="F1269" s="131"/>
      <c r="G1269" s="131"/>
      <c r="H1269" s="131"/>
      <c r="I1269" s="131"/>
      <c r="J1269" s="131"/>
      <c r="K1269" s="131"/>
      <c r="L1269" s="131"/>
      <c r="M1269" s="131"/>
      <c r="N1269" s="131"/>
      <c r="O1269" s="131"/>
      <c r="P1269" s="131"/>
      <c r="Q1269" s="131"/>
      <c r="R1269" s="131"/>
      <c r="S1269" s="131"/>
      <c r="T1269" s="131"/>
      <c r="U1269" s="131"/>
      <c r="V1269" s="131"/>
      <c r="W1269" s="131"/>
      <c r="X1269" s="131"/>
    </row>
    <row r="1270" spans="1:24" ht="15.75">
      <c r="A1270" s="135"/>
      <c r="B1270" s="131"/>
      <c r="C1270" s="131"/>
      <c r="D1270" s="131"/>
      <c r="E1270" s="131"/>
      <c r="F1270" s="131"/>
      <c r="G1270" s="131"/>
      <c r="H1270" s="131"/>
      <c r="I1270" s="131"/>
      <c r="J1270" s="131"/>
      <c r="K1270" s="131"/>
      <c r="L1270" s="131"/>
      <c r="M1270" s="131"/>
      <c r="N1270" s="131"/>
      <c r="O1270" s="131"/>
      <c r="P1270" s="131"/>
      <c r="Q1270" s="131"/>
      <c r="R1270" s="131"/>
      <c r="S1270" s="131"/>
      <c r="T1270" s="131"/>
      <c r="U1270" s="131"/>
      <c r="V1270" s="131"/>
      <c r="W1270" s="131"/>
      <c r="X1270" s="131"/>
    </row>
    <row r="1271" spans="1:24" ht="15.75">
      <c r="A1271" s="135"/>
      <c r="B1271" s="131"/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31"/>
      <c r="M1271" s="131"/>
      <c r="N1271" s="131"/>
      <c r="O1271" s="131"/>
      <c r="P1271" s="131"/>
      <c r="Q1271" s="131"/>
      <c r="R1271" s="131"/>
      <c r="S1271" s="131"/>
      <c r="T1271" s="131"/>
      <c r="U1271" s="131"/>
      <c r="V1271" s="131"/>
      <c r="W1271" s="131"/>
      <c r="X1271" s="131"/>
    </row>
    <row r="1272" spans="1:24" ht="15.75">
      <c r="A1272" s="135"/>
      <c r="B1272" s="131"/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31"/>
      <c r="M1272" s="131"/>
      <c r="N1272" s="131"/>
      <c r="O1272" s="131"/>
      <c r="P1272" s="131"/>
      <c r="Q1272" s="131"/>
      <c r="R1272" s="131"/>
      <c r="S1272" s="131"/>
      <c r="T1272" s="131"/>
      <c r="U1272" s="131"/>
      <c r="V1272" s="131"/>
      <c r="W1272" s="131"/>
      <c r="X1272" s="131"/>
    </row>
    <row r="1273" spans="1:24" ht="15.75">
      <c r="A1273" s="135"/>
      <c r="B1273" s="131"/>
      <c r="C1273" s="131"/>
      <c r="D1273" s="131"/>
      <c r="E1273" s="131"/>
      <c r="F1273" s="131"/>
      <c r="G1273" s="131"/>
      <c r="H1273" s="131"/>
      <c r="I1273" s="131"/>
      <c r="J1273" s="131"/>
      <c r="K1273" s="131"/>
      <c r="L1273" s="131"/>
      <c r="M1273" s="131"/>
      <c r="N1273" s="131"/>
      <c r="O1273" s="131"/>
      <c r="P1273" s="131"/>
      <c r="Q1273" s="131"/>
      <c r="R1273" s="131"/>
      <c r="S1273" s="131"/>
      <c r="T1273" s="131"/>
      <c r="U1273" s="131"/>
      <c r="V1273" s="131"/>
      <c r="W1273" s="131"/>
      <c r="X1273" s="131"/>
    </row>
    <row r="1274" spans="1:24" ht="15.75">
      <c r="A1274" s="135"/>
      <c r="B1274" s="131"/>
      <c r="C1274" s="131"/>
      <c r="D1274" s="131"/>
      <c r="E1274" s="131"/>
      <c r="F1274" s="131"/>
      <c r="G1274" s="131"/>
      <c r="H1274" s="131"/>
      <c r="I1274" s="131"/>
      <c r="J1274" s="131"/>
      <c r="K1274" s="131"/>
      <c r="L1274" s="131"/>
      <c r="M1274" s="131"/>
      <c r="N1274" s="131"/>
      <c r="O1274" s="131"/>
      <c r="P1274" s="131"/>
      <c r="Q1274" s="131"/>
      <c r="R1274" s="131"/>
      <c r="S1274" s="131"/>
      <c r="T1274" s="131"/>
      <c r="U1274" s="131"/>
      <c r="V1274" s="131"/>
      <c r="W1274" s="131"/>
      <c r="X1274" s="131"/>
    </row>
    <row r="1275" spans="1:24" ht="15.75">
      <c r="A1275" s="135"/>
      <c r="B1275" s="131"/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  <c r="U1275" s="131"/>
      <c r="V1275" s="131"/>
      <c r="W1275" s="131"/>
      <c r="X1275" s="131"/>
    </row>
    <row r="1276" spans="1:24" ht="15.75">
      <c r="A1276" s="135"/>
      <c r="B1276" s="131"/>
      <c r="C1276" s="131"/>
      <c r="D1276" s="131"/>
      <c r="E1276" s="131"/>
      <c r="F1276" s="131"/>
      <c r="G1276" s="131"/>
      <c r="H1276" s="131"/>
      <c r="I1276" s="131"/>
      <c r="J1276" s="131"/>
      <c r="K1276" s="131"/>
      <c r="L1276" s="131"/>
      <c r="M1276" s="131"/>
      <c r="N1276" s="131"/>
      <c r="O1276" s="131"/>
      <c r="P1276" s="131"/>
      <c r="Q1276" s="131"/>
      <c r="R1276" s="131"/>
      <c r="S1276" s="131"/>
      <c r="T1276" s="131"/>
      <c r="U1276" s="131"/>
      <c r="V1276" s="131"/>
      <c r="W1276" s="131"/>
      <c r="X1276" s="131"/>
    </row>
    <row r="1277" spans="1:24" ht="15.75">
      <c r="A1277" s="135"/>
      <c r="B1277" s="131"/>
      <c r="C1277" s="131"/>
      <c r="D1277" s="131"/>
      <c r="E1277" s="131"/>
      <c r="F1277" s="131"/>
      <c r="G1277" s="131"/>
      <c r="H1277" s="131"/>
      <c r="I1277" s="131"/>
      <c r="J1277" s="131"/>
      <c r="K1277" s="131"/>
      <c r="L1277" s="131"/>
      <c r="M1277" s="131"/>
      <c r="N1277" s="131"/>
      <c r="O1277" s="131"/>
      <c r="P1277" s="131"/>
      <c r="Q1277" s="131"/>
      <c r="R1277" s="131"/>
      <c r="S1277" s="131"/>
      <c r="T1277" s="131"/>
      <c r="U1277" s="131"/>
      <c r="V1277" s="131"/>
      <c r="W1277" s="131"/>
      <c r="X1277" s="131"/>
    </row>
    <row r="1278" spans="1:24" ht="15.75">
      <c r="A1278" s="135"/>
      <c r="B1278" s="131"/>
      <c r="C1278" s="131"/>
      <c r="D1278" s="131"/>
      <c r="E1278" s="131"/>
      <c r="F1278" s="131"/>
      <c r="G1278" s="131"/>
      <c r="H1278" s="131"/>
      <c r="I1278" s="131"/>
      <c r="J1278" s="131"/>
      <c r="K1278" s="131"/>
      <c r="L1278" s="131"/>
      <c r="M1278" s="131"/>
      <c r="N1278" s="131"/>
      <c r="O1278" s="131"/>
      <c r="P1278" s="131"/>
      <c r="Q1278" s="131"/>
      <c r="R1278" s="131"/>
      <c r="S1278" s="131"/>
      <c r="T1278" s="131"/>
      <c r="U1278" s="131"/>
      <c r="V1278" s="131"/>
      <c r="W1278" s="131"/>
      <c r="X1278" s="131"/>
    </row>
    <row r="1279" spans="1:24" ht="15.75">
      <c r="A1279" s="135"/>
      <c r="B1279" s="131"/>
      <c r="C1279" s="131"/>
      <c r="D1279" s="131"/>
      <c r="E1279" s="131"/>
      <c r="F1279" s="131"/>
      <c r="G1279" s="131"/>
      <c r="H1279" s="131"/>
      <c r="I1279" s="131"/>
      <c r="J1279" s="131"/>
      <c r="K1279" s="131"/>
      <c r="L1279" s="131"/>
      <c r="M1279" s="131"/>
      <c r="N1279" s="131"/>
      <c r="O1279" s="131"/>
      <c r="P1279" s="131"/>
      <c r="Q1279" s="131"/>
      <c r="R1279" s="131"/>
      <c r="S1279" s="131"/>
      <c r="T1279" s="131"/>
      <c r="U1279" s="131"/>
      <c r="V1279" s="131"/>
      <c r="W1279" s="131"/>
      <c r="X1279" s="131"/>
    </row>
    <row r="1280" spans="1:24" ht="15.75">
      <c r="A1280" s="135"/>
      <c r="B1280" s="131"/>
      <c r="C1280" s="131"/>
      <c r="D1280" s="131"/>
      <c r="E1280" s="131"/>
      <c r="F1280" s="131"/>
      <c r="G1280" s="131"/>
      <c r="H1280" s="131"/>
      <c r="I1280" s="131"/>
      <c r="J1280" s="131"/>
      <c r="K1280" s="131"/>
      <c r="L1280" s="131"/>
      <c r="M1280" s="131"/>
      <c r="N1280" s="131"/>
      <c r="O1280" s="131"/>
      <c r="P1280" s="131"/>
      <c r="Q1280" s="131"/>
      <c r="R1280" s="131"/>
      <c r="S1280" s="131"/>
      <c r="T1280" s="131"/>
      <c r="U1280" s="131"/>
      <c r="V1280" s="131"/>
      <c r="W1280" s="131"/>
      <c r="X1280" s="131"/>
    </row>
    <row r="1281" spans="1:24" ht="15.75">
      <c r="A1281" s="135"/>
      <c r="B1281" s="131"/>
      <c r="C1281" s="131"/>
      <c r="D1281" s="131"/>
      <c r="E1281" s="131"/>
      <c r="F1281" s="131"/>
      <c r="G1281" s="131"/>
      <c r="H1281" s="131"/>
      <c r="I1281" s="131"/>
      <c r="J1281" s="131"/>
      <c r="K1281" s="131"/>
      <c r="L1281" s="131"/>
      <c r="M1281" s="131"/>
      <c r="N1281" s="131"/>
      <c r="O1281" s="131"/>
      <c r="P1281" s="131"/>
      <c r="Q1281" s="131"/>
      <c r="R1281" s="131"/>
      <c r="S1281" s="131"/>
      <c r="T1281" s="131"/>
      <c r="U1281" s="131"/>
      <c r="V1281" s="131"/>
      <c r="W1281" s="131"/>
      <c r="X1281" s="131"/>
    </row>
    <row r="1282" spans="1:24" ht="15.75">
      <c r="A1282" s="135"/>
      <c r="B1282" s="131"/>
      <c r="C1282" s="131"/>
      <c r="D1282" s="131"/>
      <c r="E1282" s="131"/>
      <c r="F1282" s="131"/>
      <c r="G1282" s="131"/>
      <c r="H1282" s="131"/>
      <c r="I1282" s="131"/>
      <c r="J1282" s="131"/>
      <c r="K1282" s="131"/>
      <c r="L1282" s="131"/>
      <c r="M1282" s="131"/>
      <c r="N1282" s="131"/>
      <c r="O1282" s="131"/>
      <c r="P1282" s="131"/>
      <c r="Q1282" s="131"/>
      <c r="R1282" s="131"/>
      <c r="S1282" s="131"/>
      <c r="T1282" s="131"/>
      <c r="U1282" s="131"/>
      <c r="V1282" s="131"/>
      <c r="W1282" s="131"/>
      <c r="X1282" s="131"/>
    </row>
    <row r="1283" spans="1:24" ht="15.75">
      <c r="A1283" s="135"/>
      <c r="B1283" s="131"/>
      <c r="C1283" s="131"/>
      <c r="D1283" s="131"/>
      <c r="E1283" s="131"/>
      <c r="F1283" s="131"/>
      <c r="G1283" s="131"/>
      <c r="H1283" s="131"/>
      <c r="I1283" s="131"/>
      <c r="J1283" s="131"/>
      <c r="K1283" s="131"/>
      <c r="L1283" s="131"/>
      <c r="M1283" s="131"/>
      <c r="N1283" s="131"/>
      <c r="O1283" s="131"/>
      <c r="P1283" s="131"/>
      <c r="Q1283" s="131"/>
      <c r="R1283" s="131"/>
      <c r="S1283" s="131"/>
      <c r="T1283" s="131"/>
      <c r="U1283" s="131"/>
      <c r="V1283" s="131"/>
      <c r="W1283" s="131"/>
      <c r="X1283" s="131"/>
    </row>
    <row r="1284" spans="1:24" ht="15.75">
      <c r="A1284" s="135"/>
      <c r="B1284" s="131"/>
      <c r="C1284" s="131"/>
      <c r="D1284" s="131"/>
      <c r="E1284" s="131"/>
      <c r="F1284" s="131"/>
      <c r="G1284" s="131"/>
      <c r="H1284" s="131"/>
      <c r="I1284" s="131"/>
      <c r="J1284" s="131"/>
      <c r="K1284" s="131"/>
      <c r="L1284" s="131"/>
      <c r="M1284" s="131"/>
      <c r="N1284" s="131"/>
      <c r="O1284" s="131"/>
      <c r="P1284" s="131"/>
      <c r="Q1284" s="131"/>
      <c r="R1284" s="131"/>
      <c r="S1284" s="131"/>
      <c r="T1284" s="131"/>
      <c r="U1284" s="131"/>
      <c r="V1284" s="131"/>
      <c r="W1284" s="131"/>
      <c r="X1284" s="131"/>
    </row>
    <row r="1285" spans="1:24" ht="15.75">
      <c r="A1285" s="135"/>
      <c r="B1285" s="131"/>
      <c r="C1285" s="131"/>
      <c r="D1285" s="131"/>
      <c r="E1285" s="131"/>
      <c r="F1285" s="131"/>
      <c r="G1285" s="131"/>
      <c r="H1285" s="131"/>
      <c r="I1285" s="131"/>
      <c r="J1285" s="131"/>
      <c r="K1285" s="131"/>
      <c r="L1285" s="131"/>
      <c r="M1285" s="131"/>
      <c r="N1285" s="131"/>
      <c r="O1285" s="131"/>
      <c r="P1285" s="131"/>
      <c r="Q1285" s="131"/>
      <c r="R1285" s="131"/>
      <c r="S1285" s="131"/>
      <c r="T1285" s="131"/>
      <c r="U1285" s="131"/>
      <c r="V1285" s="131"/>
      <c r="W1285" s="131"/>
      <c r="X1285" s="131"/>
    </row>
    <row r="1286" spans="1:24" ht="15.75">
      <c r="A1286" s="135"/>
      <c r="B1286" s="131"/>
      <c r="C1286" s="131"/>
      <c r="D1286" s="131"/>
      <c r="E1286" s="131"/>
      <c r="F1286" s="131"/>
      <c r="G1286" s="131"/>
      <c r="H1286" s="131"/>
      <c r="I1286" s="131"/>
      <c r="J1286" s="131"/>
      <c r="K1286" s="131"/>
      <c r="L1286" s="131"/>
      <c r="M1286" s="131"/>
      <c r="N1286" s="131"/>
      <c r="O1286" s="131"/>
      <c r="P1286" s="131"/>
      <c r="Q1286" s="131"/>
      <c r="R1286" s="131"/>
      <c r="S1286" s="131"/>
      <c r="T1286" s="131"/>
      <c r="U1286" s="131"/>
      <c r="V1286" s="131"/>
      <c r="W1286" s="131"/>
      <c r="X1286" s="131"/>
    </row>
    <row r="1287" spans="1:24" ht="15.75">
      <c r="A1287" s="135"/>
      <c r="B1287" s="131"/>
      <c r="C1287" s="131"/>
      <c r="D1287" s="131"/>
      <c r="E1287" s="131"/>
      <c r="F1287" s="131"/>
      <c r="G1287" s="131"/>
      <c r="H1287" s="131"/>
      <c r="I1287" s="131"/>
      <c r="J1287" s="131"/>
      <c r="K1287" s="131"/>
      <c r="L1287" s="131"/>
      <c r="M1287" s="131"/>
      <c r="N1287" s="131"/>
      <c r="O1287" s="131"/>
      <c r="P1287" s="131"/>
      <c r="Q1287" s="131"/>
      <c r="R1287" s="131"/>
      <c r="S1287" s="131"/>
      <c r="T1287" s="131"/>
      <c r="U1287" s="131"/>
      <c r="V1287" s="131"/>
      <c r="W1287" s="131"/>
      <c r="X1287" s="131"/>
    </row>
    <row r="1288" spans="1:24" ht="15.75">
      <c r="A1288" s="135"/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  <c r="N1288" s="131"/>
      <c r="O1288" s="131"/>
      <c r="P1288" s="131"/>
      <c r="Q1288" s="131"/>
      <c r="R1288" s="131"/>
      <c r="S1288" s="131"/>
      <c r="T1288" s="131"/>
      <c r="U1288" s="131"/>
      <c r="V1288" s="131"/>
      <c r="W1288" s="131"/>
      <c r="X1288" s="131"/>
    </row>
    <row r="1289" spans="1:24" ht="15.75">
      <c r="A1289" s="135"/>
      <c r="B1289" s="131"/>
      <c r="C1289" s="131"/>
      <c r="D1289" s="131"/>
      <c r="E1289" s="131"/>
      <c r="F1289" s="131"/>
      <c r="G1289" s="131"/>
      <c r="H1289" s="131"/>
      <c r="I1289" s="131"/>
      <c r="J1289" s="131"/>
      <c r="K1289" s="131"/>
      <c r="L1289" s="131"/>
      <c r="M1289" s="131"/>
      <c r="N1289" s="131"/>
      <c r="O1289" s="131"/>
      <c r="P1289" s="131"/>
      <c r="Q1289" s="131"/>
      <c r="R1289" s="131"/>
      <c r="S1289" s="131"/>
      <c r="T1289" s="131"/>
      <c r="U1289" s="131"/>
      <c r="V1289" s="131"/>
      <c r="W1289" s="131"/>
      <c r="X1289" s="131"/>
    </row>
    <row r="1290" spans="1:24" ht="15.75">
      <c r="A1290" s="135"/>
      <c r="B1290" s="131"/>
      <c r="C1290" s="131"/>
      <c r="D1290" s="131"/>
      <c r="E1290" s="131"/>
      <c r="F1290" s="131"/>
      <c r="G1290" s="131"/>
      <c r="H1290" s="131"/>
      <c r="I1290" s="131"/>
      <c r="J1290" s="131"/>
      <c r="K1290" s="131"/>
      <c r="L1290" s="131"/>
      <c r="M1290" s="131"/>
      <c r="N1290" s="131"/>
      <c r="O1290" s="131"/>
      <c r="P1290" s="131"/>
      <c r="Q1290" s="131"/>
      <c r="R1290" s="131"/>
      <c r="S1290" s="131"/>
      <c r="T1290" s="131"/>
      <c r="U1290" s="131"/>
      <c r="V1290" s="131"/>
      <c r="W1290" s="131"/>
      <c r="X1290" s="131"/>
    </row>
    <row r="1291" spans="1:24" ht="15.75">
      <c r="A1291" s="135"/>
      <c r="B1291" s="131"/>
      <c r="C1291" s="131"/>
      <c r="D1291" s="131"/>
      <c r="E1291" s="131"/>
      <c r="F1291" s="131"/>
      <c r="G1291" s="131"/>
      <c r="H1291" s="131"/>
      <c r="I1291" s="131"/>
      <c r="J1291" s="131"/>
      <c r="K1291" s="131"/>
      <c r="L1291" s="131"/>
      <c r="M1291" s="131"/>
      <c r="N1291" s="131"/>
      <c r="O1291" s="131"/>
      <c r="P1291" s="131"/>
      <c r="Q1291" s="131"/>
      <c r="R1291" s="131"/>
      <c r="S1291" s="131"/>
      <c r="T1291" s="131"/>
      <c r="U1291" s="131"/>
      <c r="V1291" s="131"/>
      <c r="W1291" s="131"/>
      <c r="X1291" s="131"/>
    </row>
    <row r="1292" spans="1:24" ht="15.75">
      <c r="A1292" s="135"/>
      <c r="B1292" s="131"/>
      <c r="C1292" s="131"/>
      <c r="D1292" s="131"/>
      <c r="E1292" s="131"/>
      <c r="F1292" s="131"/>
      <c r="G1292" s="131"/>
      <c r="H1292" s="131"/>
      <c r="I1292" s="131"/>
      <c r="J1292" s="131"/>
      <c r="K1292" s="131"/>
      <c r="L1292" s="131"/>
      <c r="M1292" s="131"/>
      <c r="N1292" s="131"/>
      <c r="O1292" s="131"/>
      <c r="P1292" s="131"/>
      <c r="Q1292" s="131"/>
      <c r="R1292" s="131"/>
      <c r="S1292" s="131"/>
      <c r="T1292" s="131"/>
      <c r="U1292" s="131"/>
      <c r="V1292" s="131"/>
      <c r="W1292" s="131"/>
      <c r="X1292" s="131"/>
    </row>
    <row r="1293" spans="1:24" ht="15.75">
      <c r="A1293" s="135"/>
      <c r="B1293" s="131"/>
      <c r="C1293" s="131"/>
      <c r="D1293" s="131"/>
      <c r="E1293" s="131"/>
      <c r="F1293" s="131"/>
      <c r="G1293" s="131"/>
      <c r="H1293" s="131"/>
      <c r="I1293" s="131"/>
      <c r="J1293" s="131"/>
      <c r="K1293" s="131"/>
      <c r="L1293" s="131"/>
      <c r="M1293" s="131"/>
      <c r="N1293" s="131"/>
      <c r="O1293" s="131"/>
      <c r="P1293" s="131"/>
      <c r="Q1293" s="131"/>
      <c r="R1293" s="131"/>
      <c r="S1293" s="131"/>
      <c r="T1293" s="131"/>
      <c r="U1293" s="131"/>
      <c r="V1293" s="131"/>
      <c r="W1293" s="131"/>
      <c r="X1293" s="131"/>
    </row>
    <row r="1294" spans="1:24" ht="15.75">
      <c r="A1294" s="135"/>
      <c r="B1294" s="131"/>
      <c r="C1294" s="131"/>
      <c r="D1294" s="131"/>
      <c r="E1294" s="131"/>
      <c r="F1294" s="131"/>
      <c r="G1294" s="131"/>
      <c r="H1294" s="131"/>
      <c r="I1294" s="131"/>
      <c r="J1294" s="131"/>
      <c r="K1294" s="131"/>
      <c r="L1294" s="131"/>
      <c r="M1294" s="131"/>
      <c r="N1294" s="131"/>
      <c r="O1294" s="131"/>
      <c r="P1294" s="131"/>
      <c r="Q1294" s="131"/>
      <c r="R1294" s="131"/>
      <c r="S1294" s="131"/>
      <c r="T1294" s="131"/>
      <c r="U1294" s="131"/>
      <c r="V1294" s="131"/>
      <c r="W1294" s="131"/>
      <c r="X1294" s="131"/>
    </row>
    <row r="1295" spans="1:24" ht="15.75">
      <c r="A1295" s="135"/>
      <c r="B1295" s="131"/>
      <c r="C1295" s="131"/>
      <c r="D1295" s="131"/>
      <c r="E1295" s="131"/>
      <c r="F1295" s="131"/>
      <c r="G1295" s="131"/>
      <c r="H1295" s="131"/>
      <c r="I1295" s="131"/>
      <c r="J1295" s="131"/>
      <c r="K1295" s="131"/>
      <c r="L1295" s="131"/>
      <c r="M1295" s="131"/>
      <c r="N1295" s="131"/>
      <c r="O1295" s="131"/>
      <c r="P1295" s="131"/>
      <c r="Q1295" s="131"/>
      <c r="R1295" s="131"/>
      <c r="S1295" s="131"/>
      <c r="T1295" s="131"/>
      <c r="U1295" s="131"/>
      <c r="V1295" s="131"/>
      <c r="W1295" s="131"/>
      <c r="X1295" s="131"/>
    </row>
    <row r="1296" spans="1:24" ht="15.75">
      <c r="A1296" s="135"/>
      <c r="B1296" s="131"/>
      <c r="C1296" s="131"/>
      <c r="D1296" s="131"/>
      <c r="E1296" s="131"/>
      <c r="F1296" s="131"/>
      <c r="G1296" s="131"/>
      <c r="H1296" s="131"/>
      <c r="I1296" s="131"/>
      <c r="J1296" s="131"/>
      <c r="K1296" s="131"/>
      <c r="L1296" s="131"/>
      <c r="M1296" s="131"/>
      <c r="N1296" s="131"/>
      <c r="O1296" s="131"/>
      <c r="P1296" s="131"/>
      <c r="Q1296" s="131"/>
      <c r="R1296" s="131"/>
      <c r="S1296" s="131"/>
      <c r="T1296" s="131"/>
      <c r="U1296" s="131"/>
      <c r="V1296" s="131"/>
      <c r="W1296" s="131"/>
      <c r="X1296" s="131"/>
    </row>
    <row r="1297" spans="1:24" ht="15.75">
      <c r="A1297" s="135"/>
      <c r="B1297" s="131"/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31"/>
      <c r="M1297" s="131"/>
      <c r="N1297" s="131"/>
      <c r="O1297" s="131"/>
      <c r="P1297" s="131"/>
      <c r="Q1297" s="131"/>
      <c r="R1297" s="131"/>
      <c r="S1297" s="131"/>
      <c r="T1297" s="131"/>
      <c r="U1297" s="131"/>
      <c r="V1297" s="131"/>
      <c r="W1297" s="131"/>
      <c r="X1297" s="131"/>
    </row>
    <row r="1298" spans="1:24" ht="15.75">
      <c r="A1298" s="135"/>
      <c r="B1298" s="131"/>
      <c r="C1298" s="131"/>
      <c r="D1298" s="131"/>
      <c r="E1298" s="131"/>
      <c r="F1298" s="131"/>
      <c r="G1298" s="131"/>
      <c r="H1298" s="131"/>
      <c r="I1298" s="131"/>
      <c r="J1298" s="131"/>
      <c r="K1298" s="131"/>
      <c r="L1298" s="131"/>
      <c r="M1298" s="131"/>
      <c r="N1298" s="131"/>
      <c r="O1298" s="131"/>
      <c r="P1298" s="131"/>
      <c r="Q1298" s="131"/>
      <c r="R1298" s="131"/>
      <c r="S1298" s="131"/>
      <c r="T1298" s="131"/>
      <c r="U1298" s="131"/>
      <c r="V1298" s="131"/>
      <c r="W1298" s="131"/>
      <c r="X1298" s="131"/>
    </row>
    <row r="1299" spans="1:24" ht="15.75">
      <c r="A1299" s="135"/>
      <c r="B1299" s="131"/>
      <c r="C1299" s="131"/>
      <c r="D1299" s="131"/>
      <c r="E1299" s="131"/>
      <c r="F1299" s="131"/>
      <c r="G1299" s="131"/>
      <c r="H1299" s="131"/>
      <c r="I1299" s="131"/>
      <c r="J1299" s="131"/>
      <c r="K1299" s="131"/>
      <c r="L1299" s="131"/>
      <c r="M1299" s="131"/>
      <c r="N1299" s="131"/>
      <c r="O1299" s="131"/>
      <c r="P1299" s="131"/>
      <c r="Q1299" s="131"/>
      <c r="R1299" s="131"/>
      <c r="S1299" s="131"/>
      <c r="T1299" s="131"/>
      <c r="U1299" s="131"/>
      <c r="V1299" s="131"/>
      <c r="W1299" s="131"/>
      <c r="X1299" s="131"/>
    </row>
    <row r="1300" spans="1:24" ht="15.75">
      <c r="A1300" s="135"/>
      <c r="B1300" s="131"/>
      <c r="C1300" s="131"/>
      <c r="D1300" s="131"/>
      <c r="E1300" s="131"/>
      <c r="F1300" s="131"/>
      <c r="G1300" s="131"/>
      <c r="H1300" s="131"/>
      <c r="I1300" s="131"/>
      <c r="J1300" s="131"/>
      <c r="K1300" s="131"/>
      <c r="L1300" s="131"/>
      <c r="M1300" s="131"/>
      <c r="N1300" s="131"/>
      <c r="O1300" s="131"/>
      <c r="P1300" s="131"/>
      <c r="Q1300" s="131"/>
      <c r="R1300" s="131"/>
      <c r="S1300" s="131"/>
      <c r="T1300" s="131"/>
      <c r="U1300" s="131"/>
      <c r="V1300" s="131"/>
      <c r="W1300" s="131"/>
      <c r="X1300" s="131"/>
    </row>
    <row r="1301" spans="1:24" ht="15.75">
      <c r="A1301" s="135"/>
      <c r="B1301" s="131"/>
      <c r="C1301" s="131"/>
      <c r="D1301" s="131"/>
      <c r="E1301" s="131"/>
      <c r="F1301" s="131"/>
      <c r="G1301" s="131"/>
      <c r="H1301" s="131"/>
      <c r="I1301" s="131"/>
      <c r="J1301" s="131"/>
      <c r="K1301" s="131"/>
      <c r="L1301" s="131"/>
      <c r="M1301" s="131"/>
      <c r="N1301" s="131"/>
      <c r="O1301" s="131"/>
      <c r="P1301" s="131"/>
      <c r="Q1301" s="131"/>
      <c r="R1301" s="131"/>
      <c r="S1301" s="131"/>
      <c r="T1301" s="131"/>
      <c r="U1301" s="131"/>
      <c r="V1301" s="131"/>
      <c r="W1301" s="131"/>
      <c r="X1301" s="131"/>
    </row>
    <row r="1302" spans="1:24" ht="15.75">
      <c r="A1302" s="135"/>
      <c r="B1302" s="131"/>
      <c r="C1302" s="131"/>
      <c r="D1302" s="131"/>
      <c r="E1302" s="131"/>
      <c r="F1302" s="131"/>
      <c r="G1302" s="131"/>
      <c r="H1302" s="131"/>
      <c r="I1302" s="131"/>
      <c r="J1302" s="131"/>
      <c r="K1302" s="131"/>
      <c r="L1302" s="131"/>
      <c r="M1302" s="131"/>
      <c r="N1302" s="131"/>
      <c r="O1302" s="131"/>
      <c r="P1302" s="131"/>
      <c r="Q1302" s="131"/>
      <c r="R1302" s="131"/>
      <c r="S1302" s="131"/>
      <c r="T1302" s="131"/>
      <c r="U1302" s="131"/>
      <c r="V1302" s="131"/>
      <c r="W1302" s="131"/>
      <c r="X1302" s="131"/>
    </row>
    <row r="1303" spans="1:24" ht="15.75">
      <c r="A1303" s="135"/>
      <c r="B1303" s="131"/>
      <c r="C1303" s="131"/>
      <c r="D1303" s="131"/>
      <c r="E1303" s="131"/>
      <c r="F1303" s="131"/>
      <c r="G1303" s="131"/>
      <c r="H1303" s="131"/>
      <c r="I1303" s="131"/>
      <c r="J1303" s="131"/>
      <c r="K1303" s="131"/>
      <c r="L1303" s="131"/>
      <c r="M1303" s="131"/>
      <c r="N1303" s="131"/>
      <c r="O1303" s="131"/>
      <c r="P1303" s="131"/>
      <c r="Q1303" s="131"/>
      <c r="R1303" s="131"/>
      <c r="S1303" s="131"/>
      <c r="T1303" s="131"/>
      <c r="U1303" s="131"/>
      <c r="V1303" s="131"/>
      <c r="W1303" s="131"/>
      <c r="X1303" s="131"/>
    </row>
    <row r="1304" spans="1:24" ht="15.75">
      <c r="A1304" s="135"/>
      <c r="B1304" s="131"/>
      <c r="C1304" s="131"/>
      <c r="D1304" s="131"/>
      <c r="E1304" s="131"/>
      <c r="F1304" s="131"/>
      <c r="G1304" s="131"/>
      <c r="H1304" s="131"/>
      <c r="I1304" s="131"/>
      <c r="J1304" s="131"/>
      <c r="K1304" s="131"/>
      <c r="L1304" s="131"/>
      <c r="M1304" s="131"/>
      <c r="N1304" s="131"/>
      <c r="O1304" s="131"/>
      <c r="P1304" s="131"/>
      <c r="Q1304" s="131"/>
      <c r="R1304" s="131"/>
      <c r="S1304" s="131"/>
      <c r="T1304" s="131"/>
      <c r="U1304" s="131"/>
      <c r="V1304" s="131"/>
      <c r="W1304" s="131"/>
      <c r="X1304" s="131"/>
    </row>
    <row r="1305" spans="1:24" ht="15.75">
      <c r="A1305" s="135"/>
      <c r="B1305" s="131"/>
      <c r="C1305" s="131"/>
      <c r="D1305" s="131"/>
      <c r="E1305" s="131"/>
      <c r="F1305" s="131"/>
      <c r="G1305" s="131"/>
      <c r="H1305" s="131"/>
      <c r="I1305" s="131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31"/>
      <c r="U1305" s="131"/>
      <c r="V1305" s="131"/>
      <c r="W1305" s="131"/>
      <c r="X1305" s="131"/>
    </row>
    <row r="1306" spans="1:24" ht="15.75">
      <c r="A1306" s="135"/>
      <c r="B1306" s="131"/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31"/>
      <c r="M1306" s="131"/>
      <c r="N1306" s="131"/>
      <c r="O1306" s="131"/>
      <c r="P1306" s="131"/>
      <c r="Q1306" s="131"/>
      <c r="R1306" s="131"/>
      <c r="S1306" s="131"/>
      <c r="T1306" s="131"/>
      <c r="U1306" s="131"/>
      <c r="V1306" s="131"/>
      <c r="W1306" s="131"/>
      <c r="X1306" s="131"/>
    </row>
    <row r="1307" spans="1:24" ht="15.75">
      <c r="A1307" s="135"/>
      <c r="B1307" s="131"/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31"/>
      <c r="M1307" s="131"/>
      <c r="N1307" s="131"/>
      <c r="O1307" s="131"/>
      <c r="P1307" s="131"/>
      <c r="Q1307" s="131"/>
      <c r="R1307" s="131"/>
      <c r="S1307" s="131"/>
      <c r="T1307" s="131"/>
      <c r="U1307" s="131"/>
      <c r="V1307" s="131"/>
      <c r="W1307" s="131"/>
      <c r="X1307" s="131"/>
    </row>
    <row r="1308" spans="1:24" ht="15.75">
      <c r="A1308" s="135"/>
      <c r="B1308" s="131"/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31"/>
      <c r="M1308" s="131"/>
      <c r="N1308" s="131"/>
      <c r="O1308" s="131"/>
      <c r="P1308" s="131"/>
      <c r="Q1308" s="131"/>
      <c r="R1308" s="131"/>
      <c r="S1308" s="131"/>
      <c r="T1308" s="131"/>
      <c r="U1308" s="131"/>
      <c r="V1308" s="131"/>
      <c r="W1308" s="131"/>
      <c r="X1308" s="131"/>
    </row>
    <row r="1309" spans="1:24" ht="15.75">
      <c r="A1309" s="135"/>
      <c r="B1309" s="131"/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  <c r="U1309" s="131"/>
      <c r="V1309" s="131"/>
      <c r="W1309" s="131"/>
      <c r="X1309" s="131"/>
    </row>
    <row r="1310" spans="1:24" ht="15.75">
      <c r="A1310" s="135"/>
      <c r="B1310" s="131"/>
      <c r="C1310" s="131"/>
      <c r="D1310" s="131"/>
      <c r="E1310" s="131"/>
      <c r="F1310" s="131"/>
      <c r="G1310" s="131"/>
      <c r="H1310" s="131"/>
      <c r="I1310" s="131"/>
      <c r="J1310" s="131"/>
      <c r="K1310" s="131"/>
      <c r="L1310" s="131"/>
      <c r="M1310" s="131"/>
      <c r="N1310" s="131"/>
      <c r="O1310" s="131"/>
      <c r="P1310" s="131"/>
      <c r="Q1310" s="131"/>
      <c r="R1310" s="131"/>
      <c r="S1310" s="131"/>
      <c r="T1310" s="131"/>
      <c r="U1310" s="131"/>
      <c r="V1310" s="131"/>
      <c r="W1310" s="131"/>
      <c r="X1310" s="131"/>
    </row>
    <row r="1311" spans="1:24" ht="15.75">
      <c r="A1311" s="135"/>
      <c r="B1311" s="131"/>
      <c r="C1311" s="131"/>
      <c r="D1311" s="131"/>
      <c r="E1311" s="131"/>
      <c r="F1311" s="131"/>
      <c r="G1311" s="131"/>
      <c r="H1311" s="131"/>
      <c r="I1311" s="131"/>
      <c r="J1311" s="131"/>
      <c r="K1311" s="131"/>
      <c r="L1311" s="131"/>
      <c r="M1311" s="131"/>
      <c r="N1311" s="131"/>
      <c r="O1311" s="131"/>
      <c r="P1311" s="131"/>
      <c r="Q1311" s="131"/>
      <c r="R1311" s="131"/>
      <c r="S1311" s="131"/>
      <c r="T1311" s="131"/>
      <c r="U1311" s="131"/>
      <c r="V1311" s="131"/>
      <c r="W1311" s="131"/>
      <c r="X1311" s="131"/>
    </row>
    <row r="1312" spans="1:24" ht="15.75">
      <c r="A1312" s="135"/>
      <c r="B1312" s="131"/>
      <c r="C1312" s="131"/>
      <c r="D1312" s="131"/>
      <c r="E1312" s="131"/>
      <c r="F1312" s="131"/>
      <c r="G1312" s="131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131"/>
      <c r="S1312" s="131"/>
      <c r="T1312" s="131"/>
      <c r="U1312" s="131"/>
      <c r="V1312" s="131"/>
      <c r="W1312" s="131"/>
      <c r="X1312" s="131"/>
    </row>
    <row r="1313" spans="1:24" ht="15.75">
      <c r="A1313" s="135"/>
      <c r="B1313" s="131"/>
      <c r="C1313" s="131"/>
      <c r="D1313" s="131"/>
      <c r="E1313" s="131"/>
      <c r="F1313" s="131"/>
      <c r="G1313" s="131"/>
      <c r="H1313" s="131"/>
      <c r="I1313" s="131"/>
      <c r="J1313" s="131"/>
      <c r="K1313" s="131"/>
      <c r="L1313" s="131"/>
      <c r="M1313" s="131"/>
      <c r="N1313" s="131"/>
      <c r="O1313" s="131"/>
      <c r="P1313" s="131"/>
      <c r="Q1313" s="131"/>
      <c r="R1313" s="131"/>
      <c r="S1313" s="131"/>
      <c r="T1313" s="131"/>
      <c r="U1313" s="131"/>
      <c r="V1313" s="131"/>
      <c r="W1313" s="131"/>
      <c r="X1313" s="131"/>
    </row>
    <row r="1314" spans="1:24" ht="15.75">
      <c r="A1314" s="135"/>
      <c r="B1314" s="131"/>
      <c r="C1314" s="131"/>
      <c r="D1314" s="131"/>
      <c r="E1314" s="131"/>
      <c r="F1314" s="131"/>
      <c r="G1314" s="131"/>
      <c r="H1314" s="131"/>
      <c r="I1314" s="131"/>
      <c r="J1314" s="131"/>
      <c r="K1314" s="131"/>
      <c r="L1314" s="131"/>
      <c r="M1314" s="131"/>
      <c r="N1314" s="131"/>
      <c r="O1314" s="131"/>
      <c r="P1314" s="131"/>
      <c r="Q1314" s="131"/>
      <c r="R1314" s="131"/>
      <c r="S1314" s="131"/>
      <c r="T1314" s="131"/>
      <c r="U1314" s="131"/>
      <c r="V1314" s="131"/>
      <c r="W1314" s="131"/>
      <c r="X1314" s="131"/>
    </row>
    <row r="1315" spans="1:24" ht="15.75">
      <c r="A1315" s="135"/>
      <c r="B1315" s="131"/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1"/>
      <c r="R1315" s="131"/>
      <c r="S1315" s="131"/>
      <c r="T1315" s="131"/>
      <c r="U1315" s="131"/>
      <c r="V1315" s="131"/>
      <c r="W1315" s="131"/>
      <c r="X1315" s="131"/>
    </row>
    <row r="1316" spans="1:24" ht="15.75">
      <c r="A1316" s="135"/>
      <c r="B1316" s="131"/>
      <c r="C1316" s="131"/>
      <c r="D1316" s="131"/>
      <c r="E1316" s="131"/>
      <c r="F1316" s="131"/>
      <c r="G1316" s="131"/>
      <c r="H1316" s="131"/>
      <c r="I1316" s="131"/>
      <c r="J1316" s="131"/>
      <c r="K1316" s="131"/>
      <c r="L1316" s="131"/>
      <c r="M1316" s="131"/>
      <c r="N1316" s="131"/>
      <c r="O1316" s="131"/>
      <c r="P1316" s="131"/>
      <c r="Q1316" s="131"/>
      <c r="R1316" s="131"/>
      <c r="S1316" s="131"/>
      <c r="T1316" s="131"/>
      <c r="U1316" s="131"/>
      <c r="V1316" s="131"/>
      <c r="W1316" s="131"/>
      <c r="X1316" s="131"/>
    </row>
    <row r="1317" spans="1:24" ht="15.75">
      <c r="A1317" s="135"/>
      <c r="B1317" s="131"/>
      <c r="C1317" s="131"/>
      <c r="D1317" s="131"/>
      <c r="E1317" s="131"/>
      <c r="F1317" s="131"/>
      <c r="G1317" s="131"/>
      <c r="H1317" s="131"/>
      <c r="I1317" s="131"/>
      <c r="J1317" s="131"/>
      <c r="K1317" s="131"/>
      <c r="L1317" s="131"/>
      <c r="M1317" s="131"/>
      <c r="N1317" s="131"/>
      <c r="O1317" s="131"/>
      <c r="P1317" s="131"/>
      <c r="Q1317" s="131"/>
      <c r="R1317" s="131"/>
      <c r="S1317" s="131"/>
      <c r="T1317" s="131"/>
      <c r="U1317" s="131"/>
      <c r="V1317" s="131"/>
      <c r="W1317" s="131"/>
      <c r="X1317" s="131"/>
    </row>
    <row r="1318" spans="1:24" ht="15.75">
      <c r="A1318" s="135"/>
      <c r="B1318" s="131"/>
      <c r="C1318" s="131"/>
      <c r="D1318" s="131"/>
      <c r="E1318" s="131"/>
      <c r="F1318" s="131"/>
      <c r="G1318" s="131"/>
      <c r="H1318" s="131"/>
      <c r="I1318" s="131"/>
      <c r="J1318" s="131"/>
      <c r="K1318" s="131"/>
      <c r="L1318" s="131"/>
      <c r="M1318" s="131"/>
      <c r="N1318" s="131"/>
      <c r="O1318" s="131"/>
      <c r="P1318" s="131"/>
      <c r="Q1318" s="131"/>
      <c r="R1318" s="131"/>
      <c r="S1318" s="131"/>
      <c r="T1318" s="131"/>
      <c r="U1318" s="131"/>
      <c r="V1318" s="131"/>
      <c r="W1318" s="131"/>
      <c r="X1318" s="131"/>
    </row>
    <row r="1319" spans="1:24" ht="15.75">
      <c r="A1319" s="135"/>
      <c r="B1319" s="131"/>
      <c r="C1319" s="131"/>
      <c r="D1319" s="131"/>
      <c r="E1319" s="131"/>
      <c r="F1319" s="131"/>
      <c r="G1319" s="131"/>
      <c r="H1319" s="131"/>
      <c r="I1319" s="131"/>
      <c r="J1319" s="131"/>
      <c r="K1319" s="131"/>
      <c r="L1319" s="131"/>
      <c r="M1319" s="131"/>
      <c r="N1319" s="131"/>
      <c r="O1319" s="131"/>
      <c r="P1319" s="131"/>
      <c r="Q1319" s="131"/>
      <c r="R1319" s="131"/>
      <c r="S1319" s="131"/>
      <c r="T1319" s="131"/>
      <c r="U1319" s="131"/>
      <c r="V1319" s="131"/>
      <c r="W1319" s="131"/>
      <c r="X1319" s="131"/>
    </row>
    <row r="1320" spans="1:24" ht="15.75">
      <c r="A1320" s="135"/>
      <c r="B1320" s="131"/>
      <c r="C1320" s="131"/>
      <c r="D1320" s="131"/>
      <c r="E1320" s="131"/>
      <c r="F1320" s="131"/>
      <c r="G1320" s="131"/>
      <c r="H1320" s="131"/>
      <c r="I1320" s="131"/>
      <c r="J1320" s="131"/>
      <c r="K1320" s="131"/>
      <c r="L1320" s="131"/>
      <c r="M1320" s="131"/>
      <c r="N1320" s="131"/>
      <c r="O1320" s="131"/>
      <c r="P1320" s="131"/>
      <c r="Q1320" s="131"/>
      <c r="R1320" s="131"/>
      <c r="S1320" s="131"/>
      <c r="T1320" s="131"/>
      <c r="U1320" s="131"/>
      <c r="V1320" s="131"/>
      <c r="W1320" s="131"/>
      <c r="X1320" s="131"/>
    </row>
    <row r="1321" spans="1:24" ht="15.75">
      <c r="A1321" s="135"/>
      <c r="B1321" s="131"/>
      <c r="C1321" s="131"/>
      <c r="D1321" s="131"/>
      <c r="E1321" s="131"/>
      <c r="F1321" s="131"/>
      <c r="G1321" s="131"/>
      <c r="H1321" s="131"/>
      <c r="I1321" s="131"/>
      <c r="J1321" s="131"/>
      <c r="K1321" s="131"/>
      <c r="L1321" s="131"/>
      <c r="M1321" s="131"/>
      <c r="N1321" s="131"/>
      <c r="O1321" s="131"/>
      <c r="P1321" s="131"/>
      <c r="Q1321" s="131"/>
      <c r="R1321" s="131"/>
      <c r="S1321" s="131"/>
      <c r="T1321" s="131"/>
      <c r="U1321" s="131"/>
      <c r="V1321" s="131"/>
      <c r="W1321" s="131"/>
      <c r="X1321" s="131"/>
    </row>
    <row r="1322" spans="1:24" ht="15.75">
      <c r="A1322" s="135"/>
      <c r="B1322" s="131"/>
      <c r="C1322" s="131"/>
      <c r="D1322" s="131"/>
      <c r="E1322" s="131"/>
      <c r="F1322" s="131"/>
      <c r="G1322" s="131"/>
      <c r="H1322" s="131"/>
      <c r="I1322" s="131"/>
      <c r="J1322" s="131"/>
      <c r="K1322" s="131"/>
      <c r="L1322" s="131"/>
      <c r="M1322" s="131"/>
      <c r="N1322" s="131"/>
      <c r="O1322" s="131"/>
      <c r="P1322" s="131"/>
      <c r="Q1322" s="131"/>
      <c r="R1322" s="131"/>
      <c r="S1322" s="131"/>
      <c r="T1322" s="131"/>
      <c r="U1322" s="131"/>
      <c r="V1322" s="131"/>
      <c r="W1322" s="131"/>
      <c r="X1322" s="131"/>
    </row>
    <row r="1323" spans="1:24" ht="15.75">
      <c r="A1323" s="135"/>
      <c r="B1323" s="131"/>
      <c r="C1323" s="131"/>
      <c r="D1323" s="131"/>
      <c r="E1323" s="131"/>
      <c r="F1323" s="131"/>
      <c r="G1323" s="131"/>
      <c r="H1323" s="131"/>
      <c r="I1323" s="131"/>
      <c r="J1323" s="131"/>
      <c r="K1323" s="131"/>
      <c r="L1323" s="131"/>
      <c r="M1323" s="131"/>
      <c r="N1323" s="131"/>
      <c r="O1323" s="131"/>
      <c r="P1323" s="131"/>
      <c r="Q1323" s="131"/>
      <c r="R1323" s="131"/>
      <c r="S1323" s="131"/>
      <c r="T1323" s="131"/>
      <c r="U1323" s="131"/>
      <c r="V1323" s="131"/>
      <c r="W1323" s="131"/>
      <c r="X1323" s="131"/>
    </row>
    <row r="1324" spans="1:24" ht="15.75">
      <c r="A1324" s="135"/>
      <c r="B1324" s="131"/>
      <c r="C1324" s="131"/>
      <c r="D1324" s="131"/>
      <c r="E1324" s="131"/>
      <c r="F1324" s="131"/>
      <c r="G1324" s="131"/>
      <c r="H1324" s="131"/>
      <c r="I1324" s="131"/>
      <c r="J1324" s="131"/>
      <c r="K1324" s="131"/>
      <c r="L1324" s="131"/>
      <c r="M1324" s="131"/>
      <c r="N1324" s="131"/>
      <c r="O1324" s="131"/>
      <c r="P1324" s="131"/>
      <c r="Q1324" s="131"/>
      <c r="R1324" s="131"/>
      <c r="S1324" s="131"/>
      <c r="T1324" s="131"/>
      <c r="U1324" s="131"/>
      <c r="V1324" s="131"/>
      <c r="W1324" s="131"/>
      <c r="X1324" s="131"/>
    </row>
    <row r="1325" spans="1:24" ht="15.75">
      <c r="A1325" s="135"/>
      <c r="B1325" s="131"/>
      <c r="C1325" s="131"/>
      <c r="D1325" s="131"/>
      <c r="E1325" s="131"/>
      <c r="F1325" s="131"/>
      <c r="G1325" s="131"/>
      <c r="H1325" s="131"/>
      <c r="I1325" s="131"/>
      <c r="J1325" s="131"/>
      <c r="K1325" s="131"/>
      <c r="L1325" s="131"/>
      <c r="M1325" s="131"/>
      <c r="N1325" s="131"/>
      <c r="O1325" s="131"/>
      <c r="P1325" s="131"/>
      <c r="Q1325" s="131"/>
      <c r="R1325" s="131"/>
      <c r="S1325" s="131"/>
      <c r="T1325" s="131"/>
      <c r="U1325" s="131"/>
      <c r="V1325" s="131"/>
      <c r="W1325" s="131"/>
      <c r="X1325" s="131"/>
    </row>
    <row r="1326" spans="1:24" ht="15.75">
      <c r="A1326" s="135"/>
      <c r="B1326" s="131"/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1"/>
      <c r="R1326" s="131"/>
      <c r="S1326" s="131"/>
      <c r="T1326" s="131"/>
      <c r="U1326" s="131"/>
      <c r="V1326" s="131"/>
      <c r="W1326" s="131"/>
      <c r="X1326" s="131"/>
    </row>
    <row r="1327" spans="1:24" ht="15.75">
      <c r="A1327" s="135"/>
      <c r="B1327" s="131"/>
      <c r="C1327" s="131"/>
      <c r="D1327" s="131"/>
      <c r="E1327" s="131"/>
      <c r="F1327" s="131"/>
      <c r="G1327" s="131"/>
      <c r="H1327" s="131"/>
      <c r="I1327" s="131"/>
      <c r="J1327" s="131"/>
      <c r="K1327" s="131"/>
      <c r="L1327" s="131"/>
      <c r="M1327" s="131"/>
      <c r="N1327" s="131"/>
      <c r="O1327" s="131"/>
      <c r="P1327" s="131"/>
      <c r="Q1327" s="131"/>
      <c r="R1327" s="131"/>
      <c r="S1327" s="131"/>
      <c r="T1327" s="131"/>
      <c r="U1327" s="131"/>
      <c r="V1327" s="131"/>
      <c r="W1327" s="131"/>
      <c r="X1327" s="131"/>
    </row>
    <row r="1328" spans="1:24" ht="15.75">
      <c r="A1328" s="135"/>
      <c r="B1328" s="131"/>
      <c r="C1328" s="131"/>
      <c r="D1328" s="131"/>
      <c r="E1328" s="131"/>
      <c r="F1328" s="131"/>
      <c r="G1328" s="131"/>
      <c r="H1328" s="131"/>
      <c r="I1328" s="131"/>
      <c r="J1328" s="131"/>
      <c r="K1328" s="131"/>
      <c r="L1328" s="131"/>
      <c r="M1328" s="131"/>
      <c r="N1328" s="131"/>
      <c r="O1328" s="131"/>
      <c r="P1328" s="131"/>
      <c r="Q1328" s="131"/>
      <c r="R1328" s="131"/>
      <c r="S1328" s="131"/>
      <c r="T1328" s="131"/>
      <c r="U1328" s="131"/>
      <c r="V1328" s="131"/>
      <c r="W1328" s="131"/>
      <c r="X1328" s="131"/>
    </row>
    <row r="1329" spans="1:24" ht="15.75">
      <c r="A1329" s="135"/>
      <c r="B1329" s="131"/>
      <c r="C1329" s="131"/>
      <c r="D1329" s="131"/>
      <c r="E1329" s="131"/>
      <c r="F1329" s="131"/>
      <c r="G1329" s="131"/>
      <c r="H1329" s="131"/>
      <c r="I1329" s="131"/>
      <c r="J1329" s="131"/>
      <c r="K1329" s="131"/>
      <c r="L1329" s="131"/>
      <c r="M1329" s="131"/>
      <c r="N1329" s="131"/>
      <c r="O1329" s="131"/>
      <c r="P1329" s="131"/>
      <c r="Q1329" s="131"/>
      <c r="R1329" s="131"/>
      <c r="S1329" s="131"/>
      <c r="T1329" s="131"/>
      <c r="U1329" s="131"/>
      <c r="V1329" s="131"/>
      <c r="W1329" s="131"/>
      <c r="X1329" s="131"/>
    </row>
    <row r="1330" spans="1:24" ht="15.75">
      <c r="A1330" s="135"/>
      <c r="B1330" s="131"/>
      <c r="C1330" s="131"/>
      <c r="D1330" s="131"/>
      <c r="E1330" s="131"/>
      <c r="F1330" s="131"/>
      <c r="G1330" s="131"/>
      <c r="H1330" s="131"/>
      <c r="I1330" s="131"/>
      <c r="J1330" s="131"/>
      <c r="K1330" s="131"/>
      <c r="L1330" s="131"/>
      <c r="M1330" s="131"/>
      <c r="N1330" s="131"/>
      <c r="O1330" s="131"/>
      <c r="P1330" s="131"/>
      <c r="Q1330" s="131"/>
      <c r="R1330" s="131"/>
      <c r="S1330" s="131"/>
      <c r="T1330" s="131"/>
      <c r="U1330" s="131"/>
      <c r="V1330" s="131"/>
      <c r="W1330" s="131"/>
      <c r="X1330" s="131"/>
    </row>
    <row r="1331" spans="1:24" ht="15.75">
      <c r="A1331" s="135"/>
      <c r="B1331" s="131"/>
      <c r="C1331" s="131"/>
      <c r="D1331" s="131"/>
      <c r="E1331" s="131"/>
      <c r="F1331" s="131"/>
      <c r="G1331" s="131"/>
      <c r="H1331" s="131"/>
      <c r="I1331" s="131"/>
      <c r="J1331" s="131"/>
      <c r="K1331" s="131"/>
      <c r="L1331" s="131"/>
      <c r="M1331" s="131"/>
      <c r="N1331" s="131"/>
      <c r="O1331" s="131"/>
      <c r="P1331" s="131"/>
      <c r="Q1331" s="131"/>
      <c r="R1331" s="131"/>
      <c r="S1331" s="131"/>
      <c r="T1331" s="131"/>
      <c r="U1331" s="131"/>
      <c r="V1331" s="131"/>
      <c r="W1331" s="131"/>
      <c r="X1331" s="131"/>
    </row>
    <row r="1332" spans="1:24" ht="15.75">
      <c r="A1332" s="135"/>
      <c r="B1332" s="131"/>
      <c r="C1332" s="131"/>
      <c r="D1332" s="131"/>
      <c r="E1332" s="131"/>
      <c r="F1332" s="131"/>
      <c r="G1332" s="131"/>
      <c r="H1332" s="131"/>
      <c r="I1332" s="131"/>
      <c r="J1332" s="131"/>
      <c r="K1332" s="131"/>
      <c r="L1332" s="131"/>
      <c r="M1332" s="131"/>
      <c r="N1332" s="131"/>
      <c r="O1332" s="131"/>
      <c r="P1332" s="131"/>
      <c r="Q1332" s="131"/>
      <c r="R1332" s="131"/>
      <c r="S1332" s="131"/>
      <c r="T1332" s="131"/>
      <c r="U1332" s="131"/>
      <c r="V1332" s="131"/>
      <c r="W1332" s="131"/>
      <c r="X1332" s="131"/>
    </row>
    <row r="1333" spans="1:24" ht="15.75">
      <c r="A1333" s="135"/>
      <c r="B1333" s="131"/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31"/>
      <c r="M1333" s="131"/>
      <c r="N1333" s="131"/>
      <c r="O1333" s="131"/>
      <c r="P1333" s="131"/>
      <c r="Q1333" s="131"/>
      <c r="R1333" s="131"/>
      <c r="S1333" s="131"/>
      <c r="T1333" s="131"/>
      <c r="U1333" s="131"/>
      <c r="V1333" s="131"/>
      <c r="W1333" s="131"/>
      <c r="X1333" s="131"/>
    </row>
    <row r="1334" spans="1:24" ht="15.75">
      <c r="A1334" s="135"/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  <c r="N1334" s="131"/>
      <c r="O1334" s="131"/>
      <c r="P1334" s="131"/>
      <c r="Q1334" s="131"/>
      <c r="R1334" s="131"/>
      <c r="S1334" s="131"/>
      <c r="T1334" s="131"/>
      <c r="U1334" s="131"/>
      <c r="V1334" s="131"/>
      <c r="W1334" s="131"/>
      <c r="X1334" s="131"/>
    </row>
    <row r="1335" spans="1:24" ht="15.75">
      <c r="A1335" s="135"/>
      <c r="B1335" s="131"/>
      <c r="C1335" s="131"/>
      <c r="D1335" s="131"/>
      <c r="E1335" s="131"/>
      <c r="F1335" s="131"/>
      <c r="G1335" s="131"/>
      <c r="H1335" s="131"/>
      <c r="I1335" s="131"/>
      <c r="J1335" s="131"/>
      <c r="K1335" s="131"/>
      <c r="L1335" s="131"/>
      <c r="M1335" s="131"/>
      <c r="N1335" s="131"/>
      <c r="O1335" s="131"/>
      <c r="P1335" s="131"/>
      <c r="Q1335" s="131"/>
      <c r="R1335" s="131"/>
      <c r="S1335" s="131"/>
      <c r="T1335" s="131"/>
      <c r="U1335" s="131"/>
      <c r="V1335" s="131"/>
      <c r="W1335" s="131"/>
      <c r="X1335" s="131"/>
    </row>
    <row r="1336" spans="1:24" ht="15.75">
      <c r="A1336" s="135"/>
      <c r="B1336" s="131"/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31"/>
      <c r="M1336" s="131"/>
      <c r="N1336" s="131"/>
      <c r="O1336" s="131"/>
      <c r="P1336" s="131"/>
      <c r="Q1336" s="131"/>
      <c r="R1336" s="131"/>
      <c r="S1336" s="131"/>
      <c r="T1336" s="131"/>
      <c r="U1336" s="131"/>
      <c r="V1336" s="131"/>
      <c r="W1336" s="131"/>
      <c r="X1336" s="131"/>
    </row>
    <row r="1337" spans="1:24" ht="15.75">
      <c r="A1337" s="135"/>
      <c r="B1337" s="131"/>
      <c r="C1337" s="131"/>
      <c r="D1337" s="131"/>
      <c r="E1337" s="131"/>
      <c r="F1337" s="131"/>
      <c r="G1337" s="131"/>
      <c r="H1337" s="131"/>
      <c r="I1337" s="131"/>
      <c r="J1337" s="131"/>
      <c r="K1337" s="131"/>
      <c r="L1337" s="131"/>
      <c r="M1337" s="131"/>
      <c r="N1337" s="131"/>
      <c r="O1337" s="131"/>
      <c r="P1337" s="131"/>
      <c r="Q1337" s="131"/>
      <c r="R1337" s="131"/>
      <c r="S1337" s="131"/>
      <c r="T1337" s="131"/>
      <c r="U1337" s="131"/>
      <c r="V1337" s="131"/>
      <c r="W1337" s="131"/>
      <c r="X1337" s="131"/>
    </row>
    <row r="1338" spans="1:24" ht="15.75">
      <c r="A1338" s="135"/>
      <c r="B1338" s="131"/>
      <c r="C1338" s="131"/>
      <c r="D1338" s="131"/>
      <c r="E1338" s="131"/>
      <c r="F1338" s="131"/>
      <c r="G1338" s="131"/>
      <c r="H1338" s="131"/>
      <c r="I1338" s="131"/>
      <c r="J1338" s="131"/>
      <c r="K1338" s="131"/>
      <c r="L1338" s="131"/>
      <c r="M1338" s="131"/>
      <c r="N1338" s="131"/>
      <c r="O1338" s="131"/>
      <c r="P1338" s="131"/>
      <c r="Q1338" s="131"/>
      <c r="R1338" s="131"/>
      <c r="S1338" s="131"/>
      <c r="T1338" s="131"/>
      <c r="U1338" s="131"/>
      <c r="V1338" s="131"/>
      <c r="W1338" s="131"/>
      <c r="X1338" s="131"/>
    </row>
    <row r="1339" spans="1:24" ht="15.75">
      <c r="A1339" s="135"/>
      <c r="B1339" s="131"/>
      <c r="C1339" s="131"/>
      <c r="D1339" s="131"/>
      <c r="E1339" s="131"/>
      <c r="F1339" s="131"/>
      <c r="G1339" s="131"/>
      <c r="H1339" s="131"/>
      <c r="I1339" s="131"/>
      <c r="J1339" s="131"/>
      <c r="K1339" s="131"/>
      <c r="L1339" s="131"/>
      <c r="M1339" s="131"/>
      <c r="N1339" s="131"/>
      <c r="O1339" s="131"/>
      <c r="P1339" s="131"/>
      <c r="Q1339" s="131"/>
      <c r="R1339" s="131"/>
      <c r="S1339" s="131"/>
      <c r="T1339" s="131"/>
      <c r="U1339" s="131"/>
      <c r="V1339" s="131"/>
      <c r="W1339" s="131"/>
      <c r="X1339" s="131"/>
    </row>
    <row r="1340" spans="1:24" ht="15.75">
      <c r="A1340" s="135"/>
      <c r="B1340" s="131"/>
      <c r="C1340" s="131"/>
      <c r="D1340" s="131"/>
      <c r="E1340" s="131"/>
      <c r="F1340" s="131"/>
      <c r="G1340" s="131"/>
      <c r="H1340" s="131"/>
      <c r="I1340" s="131"/>
      <c r="J1340" s="131"/>
      <c r="K1340" s="131"/>
      <c r="L1340" s="131"/>
      <c r="M1340" s="131"/>
      <c r="N1340" s="131"/>
      <c r="O1340" s="131"/>
      <c r="P1340" s="131"/>
      <c r="Q1340" s="131"/>
      <c r="R1340" s="131"/>
      <c r="S1340" s="131"/>
      <c r="T1340" s="131"/>
      <c r="U1340" s="131"/>
      <c r="V1340" s="131"/>
      <c r="W1340" s="131"/>
      <c r="X1340" s="131"/>
    </row>
    <row r="1341" spans="1:24" ht="15.75">
      <c r="A1341" s="135"/>
      <c r="B1341" s="131"/>
      <c r="C1341" s="131"/>
      <c r="D1341" s="131"/>
      <c r="E1341" s="131"/>
      <c r="F1341" s="131"/>
      <c r="G1341" s="131"/>
      <c r="H1341" s="131"/>
      <c r="I1341" s="131"/>
      <c r="J1341" s="131"/>
      <c r="K1341" s="131"/>
      <c r="L1341" s="131"/>
      <c r="M1341" s="131"/>
      <c r="N1341" s="131"/>
      <c r="O1341" s="131"/>
      <c r="P1341" s="131"/>
      <c r="Q1341" s="131"/>
      <c r="R1341" s="131"/>
      <c r="S1341" s="131"/>
      <c r="T1341" s="131"/>
      <c r="U1341" s="131"/>
      <c r="V1341" s="131"/>
      <c r="W1341" s="131"/>
      <c r="X1341" s="131"/>
    </row>
    <row r="1342" spans="1:24" ht="15.75">
      <c r="A1342" s="135"/>
      <c r="B1342" s="131"/>
      <c r="C1342" s="131"/>
      <c r="D1342" s="131"/>
      <c r="E1342" s="131"/>
      <c r="F1342" s="131"/>
      <c r="G1342" s="131"/>
      <c r="H1342" s="131"/>
      <c r="I1342" s="131"/>
      <c r="J1342" s="131"/>
      <c r="K1342" s="131"/>
      <c r="L1342" s="131"/>
      <c r="M1342" s="131"/>
      <c r="N1342" s="131"/>
      <c r="O1342" s="131"/>
      <c r="P1342" s="131"/>
      <c r="Q1342" s="131"/>
      <c r="R1342" s="131"/>
      <c r="S1342" s="131"/>
      <c r="T1342" s="131"/>
      <c r="U1342" s="131"/>
      <c r="V1342" s="131"/>
      <c r="W1342" s="131"/>
      <c r="X1342" s="131"/>
    </row>
    <row r="1343" spans="1:24" ht="15.75">
      <c r="A1343" s="135"/>
      <c r="B1343" s="131"/>
      <c r="C1343" s="131"/>
      <c r="D1343" s="131"/>
      <c r="E1343" s="131"/>
      <c r="F1343" s="131"/>
      <c r="G1343" s="131"/>
      <c r="H1343" s="131"/>
      <c r="I1343" s="131"/>
      <c r="J1343" s="131"/>
      <c r="K1343" s="131"/>
      <c r="L1343" s="131"/>
      <c r="M1343" s="131"/>
      <c r="N1343" s="131"/>
      <c r="O1343" s="131"/>
      <c r="P1343" s="131"/>
      <c r="Q1343" s="131"/>
      <c r="R1343" s="131"/>
      <c r="S1343" s="131"/>
      <c r="T1343" s="131"/>
      <c r="U1343" s="131"/>
      <c r="V1343" s="131"/>
      <c r="W1343" s="131"/>
      <c r="X1343" s="131"/>
    </row>
    <row r="1344" spans="1:24" ht="15.75">
      <c r="A1344" s="135"/>
      <c r="B1344" s="131"/>
      <c r="C1344" s="131"/>
      <c r="D1344" s="131"/>
      <c r="E1344" s="131"/>
      <c r="F1344" s="131"/>
      <c r="G1344" s="131"/>
      <c r="H1344" s="131"/>
      <c r="I1344" s="131"/>
      <c r="J1344" s="131"/>
      <c r="K1344" s="131"/>
      <c r="L1344" s="131"/>
      <c r="M1344" s="131"/>
      <c r="N1344" s="131"/>
      <c r="O1344" s="131"/>
      <c r="P1344" s="131"/>
      <c r="Q1344" s="131"/>
      <c r="R1344" s="131"/>
      <c r="S1344" s="131"/>
      <c r="T1344" s="131"/>
      <c r="U1344" s="131"/>
      <c r="V1344" s="131"/>
      <c r="W1344" s="131"/>
      <c r="X1344" s="131"/>
    </row>
    <row r="1345" spans="1:24" ht="15.75">
      <c r="A1345" s="135"/>
      <c r="B1345" s="131"/>
      <c r="C1345" s="131"/>
      <c r="D1345" s="131"/>
      <c r="E1345" s="131"/>
      <c r="F1345" s="131"/>
      <c r="G1345" s="131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1"/>
      <c r="R1345" s="131"/>
      <c r="S1345" s="131"/>
      <c r="T1345" s="131"/>
      <c r="U1345" s="131"/>
      <c r="V1345" s="131"/>
      <c r="W1345" s="131"/>
      <c r="X1345" s="131"/>
    </row>
    <row r="1346" spans="1:24" ht="15.75">
      <c r="A1346" s="135"/>
      <c r="B1346" s="131"/>
      <c r="C1346" s="131"/>
      <c r="D1346" s="131"/>
      <c r="E1346" s="131"/>
      <c r="F1346" s="131"/>
      <c r="G1346" s="131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1"/>
      <c r="R1346" s="131"/>
      <c r="S1346" s="131"/>
      <c r="T1346" s="131"/>
      <c r="U1346" s="131"/>
      <c r="V1346" s="131"/>
      <c r="W1346" s="131"/>
      <c r="X1346" s="131"/>
    </row>
    <row r="1347" spans="1:24" ht="15.75">
      <c r="A1347" s="135"/>
      <c r="B1347" s="131"/>
      <c r="C1347" s="131"/>
      <c r="D1347" s="131"/>
      <c r="E1347" s="131"/>
      <c r="F1347" s="131"/>
      <c r="G1347" s="131"/>
      <c r="H1347" s="131"/>
      <c r="I1347" s="131"/>
      <c r="J1347" s="131"/>
      <c r="K1347" s="131"/>
      <c r="L1347" s="131"/>
      <c r="M1347" s="131"/>
      <c r="N1347" s="131"/>
      <c r="O1347" s="131"/>
      <c r="P1347" s="131"/>
      <c r="Q1347" s="131"/>
      <c r="R1347" s="131"/>
      <c r="S1347" s="131"/>
      <c r="T1347" s="131"/>
      <c r="U1347" s="131"/>
      <c r="V1347" s="131"/>
      <c r="W1347" s="131"/>
      <c r="X1347" s="131"/>
    </row>
    <row r="1348" spans="1:24" ht="15.75">
      <c r="A1348" s="135"/>
      <c r="B1348" s="131"/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31"/>
      <c r="M1348" s="131"/>
      <c r="N1348" s="131"/>
      <c r="O1348" s="131"/>
      <c r="P1348" s="131"/>
      <c r="Q1348" s="131"/>
      <c r="R1348" s="131"/>
      <c r="S1348" s="131"/>
      <c r="T1348" s="131"/>
      <c r="U1348" s="131"/>
      <c r="V1348" s="131"/>
      <c r="W1348" s="131"/>
      <c r="X1348" s="131"/>
    </row>
    <row r="1349" spans="1:24" ht="15.75">
      <c r="A1349" s="135"/>
      <c r="B1349" s="131"/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31"/>
      <c r="M1349" s="131"/>
      <c r="N1349" s="131"/>
      <c r="O1349" s="131"/>
      <c r="P1349" s="131"/>
      <c r="Q1349" s="131"/>
      <c r="R1349" s="131"/>
      <c r="S1349" s="131"/>
      <c r="T1349" s="131"/>
      <c r="U1349" s="131"/>
      <c r="V1349" s="131"/>
      <c r="W1349" s="131"/>
      <c r="X1349" s="131"/>
    </row>
    <row r="1350" spans="1:24" ht="15.75">
      <c r="A1350" s="135"/>
      <c r="B1350" s="131"/>
      <c r="C1350" s="131"/>
      <c r="D1350" s="131"/>
      <c r="E1350" s="131"/>
      <c r="F1350" s="131"/>
      <c r="G1350" s="131"/>
      <c r="H1350" s="131"/>
      <c r="I1350" s="131"/>
      <c r="J1350" s="131"/>
      <c r="K1350" s="131"/>
      <c r="L1350" s="131"/>
      <c r="M1350" s="131"/>
      <c r="N1350" s="131"/>
      <c r="O1350" s="131"/>
      <c r="P1350" s="131"/>
      <c r="Q1350" s="131"/>
      <c r="R1350" s="131"/>
      <c r="S1350" s="131"/>
      <c r="T1350" s="131"/>
      <c r="U1350" s="131"/>
      <c r="V1350" s="131"/>
      <c r="W1350" s="131"/>
      <c r="X1350" s="131"/>
    </row>
    <row r="1351" spans="1:24" ht="15.75">
      <c r="A1351" s="135"/>
      <c r="B1351" s="131"/>
      <c r="C1351" s="131"/>
      <c r="D1351" s="131"/>
      <c r="E1351" s="131"/>
      <c r="F1351" s="131"/>
      <c r="G1351" s="131"/>
      <c r="H1351" s="131"/>
      <c r="I1351" s="131"/>
      <c r="J1351" s="131"/>
      <c r="K1351" s="131"/>
      <c r="L1351" s="131"/>
      <c r="M1351" s="131"/>
      <c r="N1351" s="131"/>
      <c r="O1351" s="131"/>
      <c r="P1351" s="131"/>
      <c r="Q1351" s="131"/>
      <c r="R1351" s="131"/>
      <c r="S1351" s="131"/>
      <c r="T1351" s="131"/>
      <c r="U1351" s="131"/>
      <c r="V1351" s="131"/>
      <c r="W1351" s="131"/>
      <c r="X1351" s="131"/>
    </row>
    <row r="1352" spans="1:24" ht="15.75">
      <c r="A1352" s="135"/>
      <c r="B1352" s="131"/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  <c r="U1352" s="131"/>
      <c r="V1352" s="131"/>
      <c r="W1352" s="131"/>
      <c r="X1352" s="131"/>
    </row>
    <row r="1353" spans="1:24" ht="15.75">
      <c r="A1353" s="135"/>
      <c r="B1353" s="131"/>
      <c r="C1353" s="131"/>
      <c r="D1353" s="131"/>
      <c r="E1353" s="131"/>
      <c r="F1353" s="131"/>
      <c r="G1353" s="131"/>
      <c r="H1353" s="131"/>
      <c r="I1353" s="131"/>
      <c r="J1353" s="131"/>
      <c r="K1353" s="131"/>
      <c r="L1353" s="131"/>
      <c r="M1353" s="131"/>
      <c r="N1353" s="131"/>
      <c r="O1353" s="131"/>
      <c r="P1353" s="131"/>
      <c r="Q1353" s="131"/>
      <c r="R1353" s="131"/>
      <c r="S1353" s="131"/>
      <c r="T1353" s="131"/>
      <c r="U1353" s="131"/>
      <c r="V1353" s="131"/>
      <c r="W1353" s="131"/>
      <c r="X1353" s="131"/>
    </row>
    <row r="1354" spans="1:24" ht="15.75">
      <c r="A1354" s="135"/>
      <c r="B1354" s="131"/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1"/>
      <c r="R1354" s="131"/>
      <c r="S1354" s="131"/>
      <c r="T1354" s="131"/>
      <c r="U1354" s="131"/>
      <c r="V1354" s="131"/>
      <c r="W1354" s="131"/>
      <c r="X1354" s="131"/>
    </row>
    <row r="1355" spans="1:24" ht="15.75">
      <c r="A1355" s="135"/>
      <c r="B1355" s="131"/>
      <c r="C1355" s="131"/>
      <c r="D1355" s="131"/>
      <c r="E1355" s="131"/>
      <c r="F1355" s="131"/>
      <c r="G1355" s="131"/>
      <c r="H1355" s="131"/>
      <c r="I1355" s="131"/>
      <c r="J1355" s="131"/>
      <c r="K1355" s="131"/>
      <c r="L1355" s="131"/>
      <c r="M1355" s="131"/>
      <c r="N1355" s="131"/>
      <c r="O1355" s="131"/>
      <c r="P1355" s="131"/>
      <c r="Q1355" s="131"/>
      <c r="R1355" s="131"/>
      <c r="S1355" s="131"/>
      <c r="T1355" s="131"/>
      <c r="U1355" s="131"/>
      <c r="V1355" s="131"/>
      <c r="W1355" s="131"/>
      <c r="X1355" s="131"/>
    </row>
    <row r="1356" spans="1:24" ht="15.75">
      <c r="A1356" s="135"/>
      <c r="B1356" s="131"/>
      <c r="C1356" s="131"/>
      <c r="D1356" s="131"/>
      <c r="E1356" s="131"/>
      <c r="F1356" s="131"/>
      <c r="G1356" s="131"/>
      <c r="H1356" s="131"/>
      <c r="I1356" s="131"/>
      <c r="J1356" s="131"/>
      <c r="K1356" s="131"/>
      <c r="L1356" s="131"/>
      <c r="M1356" s="131"/>
      <c r="N1356" s="131"/>
      <c r="O1356" s="131"/>
      <c r="P1356" s="131"/>
      <c r="Q1356" s="131"/>
      <c r="R1356" s="131"/>
      <c r="S1356" s="131"/>
      <c r="T1356" s="131"/>
      <c r="U1356" s="131"/>
      <c r="V1356" s="131"/>
      <c r="W1356" s="131"/>
      <c r="X1356" s="131"/>
    </row>
    <row r="1357" spans="1:24" ht="15.75">
      <c r="A1357" s="135"/>
      <c r="B1357" s="131"/>
      <c r="C1357" s="131"/>
      <c r="D1357" s="131"/>
      <c r="E1357" s="131"/>
      <c r="F1357" s="131"/>
      <c r="G1357" s="131"/>
      <c r="H1357" s="131"/>
      <c r="I1357" s="131"/>
      <c r="J1357" s="131"/>
      <c r="K1357" s="131"/>
      <c r="L1357" s="131"/>
      <c r="M1357" s="131"/>
      <c r="N1357" s="131"/>
      <c r="O1357" s="131"/>
      <c r="P1357" s="131"/>
      <c r="Q1357" s="131"/>
      <c r="R1357" s="131"/>
      <c r="S1357" s="131"/>
      <c r="T1357" s="131"/>
      <c r="U1357" s="131"/>
      <c r="V1357" s="131"/>
      <c r="W1357" s="131"/>
      <c r="X1357" s="131"/>
    </row>
    <row r="1358" spans="1:24" ht="15.75">
      <c r="A1358" s="135"/>
      <c r="B1358" s="131"/>
      <c r="C1358" s="131"/>
      <c r="D1358" s="131"/>
      <c r="E1358" s="131"/>
      <c r="F1358" s="131"/>
      <c r="G1358" s="131"/>
      <c r="H1358" s="131"/>
      <c r="I1358" s="131"/>
      <c r="J1358" s="131"/>
      <c r="K1358" s="131"/>
      <c r="L1358" s="131"/>
      <c r="M1358" s="131"/>
      <c r="N1358" s="131"/>
      <c r="O1358" s="131"/>
      <c r="P1358" s="131"/>
      <c r="Q1358" s="131"/>
      <c r="R1358" s="131"/>
      <c r="S1358" s="131"/>
      <c r="T1358" s="131"/>
      <c r="U1358" s="131"/>
      <c r="V1358" s="131"/>
      <c r="W1358" s="131"/>
      <c r="X1358" s="131"/>
    </row>
    <row r="1359" spans="1:24" ht="15.75">
      <c r="A1359" s="135"/>
      <c r="B1359" s="131"/>
      <c r="C1359" s="131"/>
      <c r="D1359" s="131"/>
      <c r="E1359" s="131"/>
      <c r="F1359" s="131"/>
      <c r="G1359" s="131"/>
      <c r="H1359" s="131"/>
      <c r="I1359" s="131"/>
      <c r="J1359" s="131"/>
      <c r="K1359" s="131"/>
      <c r="L1359" s="131"/>
      <c r="M1359" s="131"/>
      <c r="N1359" s="131"/>
      <c r="O1359" s="131"/>
      <c r="P1359" s="131"/>
      <c r="Q1359" s="131"/>
      <c r="R1359" s="131"/>
      <c r="S1359" s="131"/>
      <c r="T1359" s="131"/>
      <c r="U1359" s="131"/>
      <c r="V1359" s="131"/>
      <c r="W1359" s="131"/>
      <c r="X1359" s="131"/>
    </row>
    <row r="1360" spans="1:24" ht="15.75">
      <c r="A1360" s="135"/>
      <c r="B1360" s="131"/>
      <c r="C1360" s="131"/>
      <c r="D1360" s="131"/>
      <c r="E1360" s="131"/>
      <c r="F1360" s="131"/>
      <c r="G1360" s="131"/>
      <c r="H1360" s="131"/>
      <c r="I1360" s="131"/>
      <c r="J1360" s="131"/>
      <c r="K1360" s="131"/>
      <c r="L1360" s="131"/>
      <c r="M1360" s="131"/>
      <c r="N1360" s="131"/>
      <c r="O1360" s="131"/>
      <c r="P1360" s="131"/>
      <c r="Q1360" s="131"/>
      <c r="R1360" s="131"/>
      <c r="S1360" s="131"/>
      <c r="T1360" s="131"/>
      <c r="U1360" s="131"/>
      <c r="V1360" s="131"/>
      <c r="W1360" s="131"/>
      <c r="X1360" s="131"/>
    </row>
    <row r="1361" spans="1:24" ht="15.75">
      <c r="A1361" s="135"/>
      <c r="B1361" s="131"/>
      <c r="C1361" s="131"/>
      <c r="D1361" s="131"/>
      <c r="E1361" s="131"/>
      <c r="F1361" s="131"/>
      <c r="G1361" s="131"/>
      <c r="H1361" s="131"/>
      <c r="I1361" s="131"/>
      <c r="J1361" s="131"/>
      <c r="K1361" s="131"/>
      <c r="L1361" s="131"/>
      <c r="M1361" s="131"/>
      <c r="N1361" s="131"/>
      <c r="O1361" s="131"/>
      <c r="P1361" s="131"/>
      <c r="Q1361" s="131"/>
      <c r="R1361" s="131"/>
      <c r="S1361" s="131"/>
      <c r="T1361" s="131"/>
      <c r="U1361" s="131"/>
      <c r="V1361" s="131"/>
      <c r="W1361" s="131"/>
      <c r="X1361" s="131"/>
    </row>
    <row r="1362" spans="1:24" ht="15.75">
      <c r="A1362" s="135"/>
      <c r="B1362" s="131"/>
      <c r="C1362" s="131"/>
      <c r="D1362" s="131"/>
      <c r="E1362" s="131"/>
      <c r="F1362" s="131"/>
      <c r="G1362" s="131"/>
      <c r="H1362" s="131"/>
      <c r="I1362" s="131"/>
      <c r="J1362" s="131"/>
      <c r="K1362" s="131"/>
      <c r="L1362" s="131"/>
      <c r="M1362" s="131"/>
      <c r="N1362" s="131"/>
      <c r="O1362" s="131"/>
      <c r="P1362" s="131"/>
      <c r="Q1362" s="131"/>
      <c r="R1362" s="131"/>
      <c r="S1362" s="131"/>
      <c r="T1362" s="131"/>
      <c r="U1362" s="131"/>
      <c r="V1362" s="131"/>
      <c r="W1362" s="131"/>
      <c r="X1362" s="131"/>
    </row>
    <row r="1363" spans="1:24" ht="15.75">
      <c r="A1363" s="135"/>
      <c r="B1363" s="131"/>
      <c r="C1363" s="131"/>
      <c r="D1363" s="131"/>
      <c r="E1363" s="131"/>
      <c r="F1363" s="131"/>
      <c r="G1363" s="131"/>
      <c r="H1363" s="131"/>
      <c r="I1363" s="131"/>
      <c r="J1363" s="131"/>
      <c r="K1363" s="131"/>
      <c r="L1363" s="131"/>
      <c r="M1363" s="131"/>
      <c r="N1363" s="131"/>
      <c r="O1363" s="131"/>
      <c r="P1363" s="131"/>
      <c r="Q1363" s="131"/>
      <c r="R1363" s="131"/>
      <c r="S1363" s="131"/>
      <c r="T1363" s="131"/>
      <c r="U1363" s="131"/>
      <c r="V1363" s="131"/>
      <c r="W1363" s="131"/>
      <c r="X1363" s="131"/>
    </row>
    <row r="1364" spans="1:24" ht="15.75">
      <c r="A1364" s="135"/>
      <c r="B1364" s="131"/>
      <c r="C1364" s="131"/>
      <c r="D1364" s="131"/>
      <c r="E1364" s="131"/>
      <c r="F1364" s="131"/>
      <c r="G1364" s="131"/>
      <c r="H1364" s="131"/>
      <c r="I1364" s="131"/>
      <c r="J1364" s="131"/>
      <c r="K1364" s="131"/>
      <c r="L1364" s="131"/>
      <c r="M1364" s="131"/>
      <c r="N1364" s="131"/>
      <c r="O1364" s="131"/>
      <c r="P1364" s="131"/>
      <c r="Q1364" s="131"/>
      <c r="R1364" s="131"/>
      <c r="S1364" s="131"/>
      <c r="T1364" s="131"/>
      <c r="U1364" s="131"/>
      <c r="V1364" s="131"/>
      <c r="W1364" s="131"/>
      <c r="X1364" s="131"/>
    </row>
    <row r="1365" spans="1:24" ht="15.75">
      <c r="A1365" s="135"/>
      <c r="B1365" s="131"/>
      <c r="C1365" s="131"/>
      <c r="D1365" s="131"/>
      <c r="E1365" s="131"/>
      <c r="F1365" s="131"/>
      <c r="G1365" s="131"/>
      <c r="H1365" s="131"/>
      <c r="I1365" s="131"/>
      <c r="J1365" s="131"/>
      <c r="K1365" s="131"/>
      <c r="L1365" s="131"/>
      <c r="M1365" s="131"/>
      <c r="N1365" s="131"/>
      <c r="O1365" s="131"/>
      <c r="P1365" s="131"/>
      <c r="Q1365" s="131"/>
      <c r="R1365" s="131"/>
      <c r="S1365" s="131"/>
      <c r="T1365" s="131"/>
      <c r="U1365" s="131"/>
      <c r="V1365" s="131"/>
      <c r="W1365" s="131"/>
      <c r="X1365" s="131"/>
    </row>
    <row r="1366" spans="1:24" ht="15.75">
      <c r="A1366" s="135"/>
      <c r="B1366" s="131"/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31"/>
      <c r="U1366" s="131"/>
      <c r="V1366" s="131"/>
      <c r="W1366" s="131"/>
      <c r="X1366" s="131"/>
    </row>
    <row r="1367" spans="1:24" ht="15.75">
      <c r="A1367" s="135"/>
      <c r="B1367" s="131"/>
      <c r="C1367" s="131"/>
      <c r="D1367" s="131"/>
      <c r="E1367" s="131"/>
      <c r="F1367" s="131"/>
      <c r="G1367" s="131"/>
      <c r="H1367" s="131"/>
      <c r="I1367" s="131"/>
      <c r="J1367" s="131"/>
      <c r="K1367" s="131"/>
      <c r="L1367" s="131"/>
      <c r="M1367" s="131"/>
      <c r="N1367" s="131"/>
      <c r="O1367" s="131"/>
      <c r="P1367" s="131"/>
      <c r="Q1367" s="131"/>
      <c r="R1367" s="131"/>
      <c r="S1367" s="131"/>
      <c r="T1367" s="131"/>
      <c r="U1367" s="131"/>
      <c r="V1367" s="131"/>
      <c r="W1367" s="131"/>
      <c r="X1367" s="131"/>
    </row>
    <row r="1368" spans="1:24" ht="15.75">
      <c r="A1368" s="135"/>
      <c r="B1368" s="131"/>
      <c r="C1368" s="131"/>
      <c r="D1368" s="131"/>
      <c r="E1368" s="131"/>
      <c r="F1368" s="131"/>
      <c r="G1368" s="131"/>
      <c r="H1368" s="131"/>
      <c r="I1368" s="131"/>
      <c r="J1368" s="131"/>
      <c r="K1368" s="131"/>
      <c r="L1368" s="131"/>
      <c r="M1368" s="131"/>
      <c r="N1368" s="131"/>
      <c r="O1368" s="131"/>
      <c r="P1368" s="131"/>
      <c r="Q1368" s="131"/>
      <c r="R1368" s="131"/>
      <c r="S1368" s="131"/>
      <c r="T1368" s="131"/>
      <c r="U1368" s="131"/>
      <c r="V1368" s="131"/>
      <c r="W1368" s="131"/>
      <c r="X1368" s="131"/>
    </row>
    <row r="1369" spans="1:24" ht="15.75">
      <c r="A1369" s="135"/>
      <c r="B1369" s="131"/>
      <c r="C1369" s="131"/>
      <c r="D1369" s="131"/>
      <c r="E1369" s="131"/>
      <c r="F1369" s="131"/>
      <c r="G1369" s="131"/>
      <c r="H1369" s="131"/>
      <c r="I1369" s="131"/>
      <c r="J1369" s="131"/>
      <c r="K1369" s="131"/>
      <c r="L1369" s="131"/>
      <c r="M1369" s="131"/>
      <c r="N1369" s="131"/>
      <c r="O1369" s="131"/>
      <c r="P1369" s="131"/>
      <c r="Q1369" s="131"/>
      <c r="R1369" s="131"/>
      <c r="S1369" s="131"/>
      <c r="T1369" s="131"/>
      <c r="U1369" s="131"/>
      <c r="V1369" s="131"/>
      <c r="W1369" s="131"/>
      <c r="X1369" s="131"/>
    </row>
    <row r="1370" spans="1:24" ht="15.75">
      <c r="A1370" s="135"/>
      <c r="B1370" s="131"/>
      <c r="C1370" s="131"/>
      <c r="D1370" s="131"/>
      <c r="E1370" s="131"/>
      <c r="F1370" s="131"/>
      <c r="G1370" s="131"/>
      <c r="H1370" s="131"/>
      <c r="I1370" s="131"/>
      <c r="J1370" s="131"/>
      <c r="K1370" s="131"/>
      <c r="L1370" s="131"/>
      <c r="M1370" s="131"/>
      <c r="N1370" s="131"/>
      <c r="O1370" s="131"/>
      <c r="P1370" s="131"/>
      <c r="Q1370" s="131"/>
      <c r="R1370" s="131"/>
      <c r="S1370" s="131"/>
      <c r="T1370" s="131"/>
      <c r="U1370" s="131"/>
      <c r="V1370" s="131"/>
      <c r="W1370" s="131"/>
      <c r="X1370" s="131"/>
    </row>
    <row r="1371" spans="1:24" ht="15.75">
      <c r="A1371" s="135"/>
      <c r="B1371" s="131"/>
      <c r="C1371" s="131"/>
      <c r="D1371" s="131"/>
      <c r="E1371" s="131"/>
      <c r="F1371" s="131"/>
      <c r="G1371" s="131"/>
      <c r="H1371" s="131"/>
      <c r="I1371" s="131"/>
      <c r="J1371" s="131"/>
      <c r="K1371" s="131"/>
      <c r="L1371" s="131"/>
      <c r="M1371" s="131"/>
      <c r="N1371" s="131"/>
      <c r="O1371" s="131"/>
      <c r="P1371" s="131"/>
      <c r="Q1371" s="131"/>
      <c r="R1371" s="131"/>
      <c r="S1371" s="131"/>
      <c r="T1371" s="131"/>
      <c r="U1371" s="131"/>
      <c r="V1371" s="131"/>
      <c r="W1371" s="131"/>
      <c r="X1371" s="131"/>
    </row>
    <row r="1372" spans="1:24" ht="15.75">
      <c r="A1372" s="135"/>
      <c r="B1372" s="131"/>
      <c r="C1372" s="131"/>
      <c r="D1372" s="131"/>
      <c r="E1372" s="131"/>
      <c r="F1372" s="131"/>
      <c r="G1372" s="131"/>
      <c r="H1372" s="131"/>
      <c r="I1372" s="131"/>
      <c r="J1372" s="131"/>
      <c r="K1372" s="131"/>
      <c r="L1372" s="131"/>
      <c r="M1372" s="131"/>
      <c r="N1372" s="131"/>
      <c r="O1372" s="131"/>
      <c r="P1372" s="131"/>
      <c r="Q1372" s="131"/>
      <c r="R1372" s="131"/>
      <c r="S1372" s="131"/>
      <c r="T1372" s="131"/>
      <c r="U1372" s="131"/>
      <c r="V1372" s="131"/>
      <c r="W1372" s="131"/>
      <c r="X1372" s="131"/>
    </row>
    <row r="1373" spans="1:24" ht="15.75">
      <c r="A1373" s="135"/>
      <c r="B1373" s="131"/>
      <c r="C1373" s="131"/>
      <c r="D1373" s="131"/>
      <c r="E1373" s="131"/>
      <c r="F1373" s="131"/>
      <c r="G1373" s="131"/>
      <c r="H1373" s="131"/>
      <c r="I1373" s="131"/>
      <c r="J1373" s="131"/>
      <c r="K1373" s="131"/>
      <c r="L1373" s="131"/>
      <c r="M1373" s="131"/>
      <c r="N1373" s="131"/>
      <c r="O1373" s="131"/>
      <c r="P1373" s="131"/>
      <c r="Q1373" s="131"/>
      <c r="R1373" s="131"/>
      <c r="S1373" s="131"/>
      <c r="T1373" s="131"/>
      <c r="U1373" s="131"/>
      <c r="V1373" s="131"/>
      <c r="W1373" s="131"/>
      <c r="X1373" s="131"/>
    </row>
    <row r="1374" spans="1:24" ht="15.75">
      <c r="A1374" s="135"/>
      <c r="B1374" s="131"/>
      <c r="C1374" s="131"/>
      <c r="D1374" s="131"/>
      <c r="E1374" s="131"/>
      <c r="F1374" s="131"/>
      <c r="G1374" s="131"/>
      <c r="H1374" s="131"/>
      <c r="I1374" s="131"/>
      <c r="J1374" s="131"/>
      <c r="K1374" s="131"/>
      <c r="L1374" s="131"/>
      <c r="M1374" s="131"/>
      <c r="N1374" s="131"/>
      <c r="O1374" s="131"/>
      <c r="P1374" s="131"/>
      <c r="Q1374" s="131"/>
      <c r="R1374" s="131"/>
      <c r="S1374" s="131"/>
      <c r="T1374" s="131"/>
      <c r="U1374" s="131"/>
      <c r="V1374" s="131"/>
      <c r="W1374" s="131"/>
      <c r="X1374" s="131"/>
    </row>
    <row r="1375" spans="1:24" ht="15.75">
      <c r="A1375" s="135"/>
      <c r="B1375" s="131"/>
      <c r="C1375" s="131"/>
      <c r="D1375" s="131"/>
      <c r="E1375" s="131"/>
      <c r="F1375" s="131"/>
      <c r="G1375" s="131"/>
      <c r="H1375" s="131"/>
      <c r="I1375" s="131"/>
      <c r="J1375" s="131"/>
      <c r="K1375" s="131"/>
      <c r="L1375" s="131"/>
      <c r="M1375" s="131"/>
      <c r="N1375" s="131"/>
      <c r="O1375" s="131"/>
      <c r="P1375" s="131"/>
      <c r="Q1375" s="131"/>
      <c r="R1375" s="131"/>
      <c r="S1375" s="131"/>
      <c r="T1375" s="131"/>
      <c r="U1375" s="131"/>
      <c r="V1375" s="131"/>
      <c r="W1375" s="131"/>
      <c r="X1375" s="131"/>
    </row>
    <row r="1376" spans="1:24" ht="15.75">
      <c r="A1376" s="135"/>
      <c r="B1376" s="131"/>
      <c r="C1376" s="131"/>
      <c r="D1376" s="131"/>
      <c r="E1376" s="131"/>
      <c r="F1376" s="131"/>
      <c r="G1376" s="131"/>
      <c r="H1376" s="131"/>
      <c r="I1376" s="131"/>
      <c r="J1376" s="131"/>
      <c r="K1376" s="131"/>
      <c r="L1376" s="131"/>
      <c r="M1376" s="131"/>
      <c r="N1376" s="131"/>
      <c r="O1376" s="131"/>
      <c r="P1376" s="131"/>
      <c r="Q1376" s="131"/>
      <c r="R1376" s="131"/>
      <c r="S1376" s="131"/>
      <c r="T1376" s="131"/>
      <c r="U1376" s="131"/>
      <c r="V1376" s="131"/>
      <c r="W1376" s="131"/>
      <c r="X1376" s="131"/>
    </row>
    <row r="1377" spans="1:24" ht="15.75">
      <c r="A1377" s="135"/>
      <c r="B1377" s="131"/>
      <c r="C1377" s="131"/>
      <c r="D1377" s="131"/>
      <c r="E1377" s="131"/>
      <c r="F1377" s="131"/>
      <c r="G1377" s="131"/>
      <c r="H1377" s="131"/>
      <c r="I1377" s="131"/>
      <c r="J1377" s="131"/>
      <c r="K1377" s="131"/>
      <c r="L1377" s="131"/>
      <c r="M1377" s="131"/>
      <c r="N1377" s="131"/>
      <c r="O1377" s="131"/>
      <c r="P1377" s="131"/>
      <c r="Q1377" s="131"/>
      <c r="R1377" s="131"/>
      <c r="S1377" s="131"/>
      <c r="T1377" s="131"/>
      <c r="U1377" s="131"/>
      <c r="V1377" s="131"/>
      <c r="W1377" s="131"/>
      <c r="X1377" s="131"/>
    </row>
    <row r="1378" spans="1:24" ht="15.75">
      <c r="A1378" s="135"/>
      <c r="B1378" s="131"/>
      <c r="C1378" s="131"/>
      <c r="D1378" s="131"/>
      <c r="E1378" s="131"/>
      <c r="F1378" s="131"/>
      <c r="G1378" s="131"/>
      <c r="H1378" s="131"/>
      <c r="I1378" s="131"/>
      <c r="J1378" s="131"/>
      <c r="K1378" s="131"/>
      <c r="L1378" s="131"/>
      <c r="M1378" s="131"/>
      <c r="N1378" s="131"/>
      <c r="O1378" s="131"/>
      <c r="P1378" s="131"/>
      <c r="Q1378" s="131"/>
      <c r="R1378" s="131"/>
      <c r="S1378" s="131"/>
      <c r="T1378" s="131"/>
      <c r="U1378" s="131"/>
      <c r="V1378" s="131"/>
      <c r="W1378" s="131"/>
      <c r="X1378" s="131"/>
    </row>
    <row r="1379" spans="1:24" ht="15.75">
      <c r="A1379" s="135"/>
      <c r="B1379" s="131"/>
      <c r="C1379" s="131"/>
      <c r="D1379" s="131"/>
      <c r="E1379" s="131"/>
      <c r="F1379" s="131"/>
      <c r="G1379" s="131"/>
      <c r="H1379" s="131"/>
      <c r="I1379" s="131"/>
      <c r="J1379" s="131"/>
      <c r="K1379" s="131"/>
      <c r="L1379" s="131"/>
      <c r="M1379" s="131"/>
      <c r="N1379" s="131"/>
      <c r="O1379" s="131"/>
      <c r="P1379" s="131"/>
      <c r="Q1379" s="131"/>
      <c r="R1379" s="131"/>
      <c r="S1379" s="131"/>
      <c r="T1379" s="131"/>
      <c r="U1379" s="131"/>
      <c r="V1379" s="131"/>
      <c r="W1379" s="131"/>
      <c r="X1379" s="131"/>
    </row>
    <row r="1380" spans="1:24" ht="15.75">
      <c r="A1380" s="135"/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  <c r="N1380" s="131"/>
      <c r="O1380" s="131"/>
      <c r="P1380" s="131"/>
      <c r="Q1380" s="131"/>
      <c r="R1380" s="131"/>
      <c r="S1380" s="131"/>
      <c r="T1380" s="131"/>
      <c r="U1380" s="131"/>
      <c r="V1380" s="131"/>
      <c r="W1380" s="131"/>
      <c r="X1380" s="131"/>
    </row>
    <row r="1381" spans="1:24" ht="15.75">
      <c r="A1381" s="135"/>
      <c r="B1381" s="131"/>
      <c r="C1381" s="131"/>
      <c r="D1381" s="131"/>
      <c r="E1381" s="131"/>
      <c r="F1381" s="131"/>
      <c r="G1381" s="131"/>
      <c r="H1381" s="131"/>
      <c r="I1381" s="131"/>
      <c r="J1381" s="131"/>
      <c r="K1381" s="131"/>
      <c r="L1381" s="131"/>
      <c r="M1381" s="131"/>
      <c r="N1381" s="131"/>
      <c r="O1381" s="131"/>
      <c r="P1381" s="131"/>
      <c r="Q1381" s="131"/>
      <c r="R1381" s="131"/>
      <c r="S1381" s="131"/>
      <c r="T1381" s="131"/>
      <c r="U1381" s="131"/>
      <c r="V1381" s="131"/>
      <c r="W1381" s="131"/>
      <c r="X1381" s="131"/>
    </row>
    <row r="1382" spans="1:24" ht="15.75">
      <c r="A1382" s="135"/>
      <c r="B1382" s="131"/>
      <c r="C1382" s="131"/>
      <c r="D1382" s="131"/>
      <c r="E1382" s="131"/>
      <c r="F1382" s="131"/>
      <c r="G1382" s="131"/>
      <c r="H1382" s="131"/>
      <c r="I1382" s="131"/>
      <c r="J1382" s="131"/>
      <c r="K1382" s="131"/>
      <c r="L1382" s="131"/>
      <c r="M1382" s="131"/>
      <c r="N1382" s="131"/>
      <c r="O1382" s="131"/>
      <c r="P1382" s="131"/>
      <c r="Q1382" s="131"/>
      <c r="R1382" s="131"/>
      <c r="S1382" s="131"/>
      <c r="T1382" s="131"/>
      <c r="U1382" s="131"/>
      <c r="V1382" s="131"/>
      <c r="W1382" s="131"/>
      <c r="X1382" s="131"/>
    </row>
    <row r="1383" spans="1:24" ht="15.75">
      <c r="A1383" s="135"/>
      <c r="B1383" s="131"/>
      <c r="C1383" s="131"/>
      <c r="D1383" s="131"/>
      <c r="E1383" s="131"/>
      <c r="F1383" s="131"/>
      <c r="G1383" s="131"/>
      <c r="H1383" s="131"/>
      <c r="I1383" s="131"/>
      <c r="J1383" s="131"/>
      <c r="K1383" s="131"/>
      <c r="L1383" s="131"/>
      <c r="M1383" s="131"/>
      <c r="N1383" s="131"/>
      <c r="O1383" s="131"/>
      <c r="P1383" s="131"/>
      <c r="Q1383" s="131"/>
      <c r="R1383" s="131"/>
      <c r="S1383" s="131"/>
      <c r="T1383" s="131"/>
      <c r="U1383" s="131"/>
      <c r="V1383" s="131"/>
      <c r="W1383" s="131"/>
      <c r="X1383" s="131"/>
    </row>
    <row r="1384" spans="1:24" ht="15.75">
      <c r="A1384" s="135"/>
      <c r="B1384" s="131"/>
      <c r="C1384" s="131"/>
      <c r="D1384" s="131"/>
      <c r="E1384" s="131"/>
      <c r="F1384" s="131"/>
      <c r="G1384" s="131"/>
      <c r="H1384" s="131"/>
      <c r="I1384" s="131"/>
      <c r="J1384" s="131"/>
      <c r="K1384" s="131"/>
      <c r="L1384" s="131"/>
      <c r="M1384" s="131"/>
      <c r="N1384" s="131"/>
      <c r="O1384" s="131"/>
      <c r="P1384" s="131"/>
      <c r="Q1384" s="131"/>
      <c r="R1384" s="131"/>
      <c r="S1384" s="131"/>
      <c r="T1384" s="131"/>
      <c r="U1384" s="131"/>
      <c r="V1384" s="131"/>
      <c r="W1384" s="131"/>
      <c r="X1384" s="131"/>
    </row>
    <row r="1385" spans="1:24" ht="15.75">
      <c r="A1385" s="135"/>
      <c r="B1385" s="131"/>
      <c r="C1385" s="131"/>
      <c r="D1385" s="131"/>
      <c r="E1385" s="131"/>
      <c r="F1385" s="131"/>
      <c r="G1385" s="131"/>
      <c r="H1385" s="131"/>
      <c r="I1385" s="131"/>
      <c r="J1385" s="131"/>
      <c r="K1385" s="131"/>
      <c r="L1385" s="131"/>
      <c r="M1385" s="131"/>
      <c r="N1385" s="131"/>
      <c r="O1385" s="131"/>
      <c r="P1385" s="131"/>
      <c r="Q1385" s="131"/>
      <c r="R1385" s="131"/>
      <c r="S1385" s="131"/>
      <c r="T1385" s="131"/>
      <c r="U1385" s="131"/>
      <c r="V1385" s="131"/>
      <c r="W1385" s="131"/>
      <c r="X1385" s="131"/>
    </row>
    <row r="1386" spans="1:24" ht="15.75">
      <c r="A1386" s="135"/>
      <c r="B1386" s="131"/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  <c r="U1386" s="131"/>
      <c r="V1386" s="131"/>
      <c r="W1386" s="131"/>
      <c r="X1386" s="131"/>
    </row>
    <row r="1387" spans="1:24" ht="15.75">
      <c r="A1387" s="135"/>
      <c r="B1387" s="131"/>
      <c r="C1387" s="131"/>
      <c r="D1387" s="131"/>
      <c r="E1387" s="131"/>
      <c r="F1387" s="131"/>
      <c r="G1387" s="131"/>
      <c r="H1387" s="131"/>
      <c r="I1387" s="131"/>
      <c r="J1387" s="131"/>
      <c r="K1387" s="131"/>
      <c r="L1387" s="131"/>
      <c r="M1387" s="131"/>
      <c r="N1387" s="131"/>
      <c r="O1387" s="131"/>
      <c r="P1387" s="131"/>
      <c r="Q1387" s="131"/>
      <c r="R1387" s="131"/>
      <c r="S1387" s="131"/>
      <c r="T1387" s="131"/>
      <c r="U1387" s="131"/>
      <c r="V1387" s="131"/>
      <c r="W1387" s="131"/>
      <c r="X1387" s="131"/>
    </row>
    <row r="1388" spans="1:24" ht="15.75">
      <c r="A1388" s="135"/>
      <c r="B1388" s="131"/>
      <c r="C1388" s="131"/>
      <c r="D1388" s="131"/>
      <c r="E1388" s="131"/>
      <c r="F1388" s="131"/>
      <c r="G1388" s="131"/>
      <c r="H1388" s="131"/>
      <c r="I1388" s="131"/>
      <c r="J1388" s="131"/>
      <c r="K1388" s="131"/>
      <c r="L1388" s="131"/>
      <c r="M1388" s="131"/>
      <c r="N1388" s="131"/>
      <c r="O1388" s="131"/>
      <c r="P1388" s="131"/>
      <c r="Q1388" s="131"/>
      <c r="R1388" s="131"/>
      <c r="S1388" s="131"/>
      <c r="T1388" s="131"/>
      <c r="U1388" s="131"/>
      <c r="V1388" s="131"/>
      <c r="W1388" s="131"/>
      <c r="X1388" s="131"/>
    </row>
    <row r="1389" spans="1:24" ht="15.75">
      <c r="A1389" s="135"/>
      <c r="B1389" s="131"/>
      <c r="C1389" s="131"/>
      <c r="D1389" s="131"/>
      <c r="E1389" s="131"/>
      <c r="F1389" s="131"/>
      <c r="G1389" s="131"/>
      <c r="H1389" s="131"/>
      <c r="I1389" s="131"/>
      <c r="J1389" s="131"/>
      <c r="K1389" s="131"/>
      <c r="L1389" s="131"/>
      <c r="M1389" s="131"/>
      <c r="N1389" s="131"/>
      <c r="O1389" s="131"/>
      <c r="P1389" s="131"/>
      <c r="Q1389" s="131"/>
      <c r="R1389" s="131"/>
      <c r="S1389" s="131"/>
      <c r="T1389" s="131"/>
      <c r="U1389" s="131"/>
      <c r="V1389" s="131"/>
      <c r="W1389" s="131"/>
      <c r="X1389" s="131"/>
    </row>
    <row r="1390" spans="1:24" ht="15.75">
      <c r="A1390" s="135"/>
      <c r="B1390" s="131"/>
      <c r="C1390" s="131"/>
      <c r="D1390" s="131"/>
      <c r="E1390" s="131"/>
      <c r="F1390" s="131"/>
      <c r="G1390" s="131"/>
      <c r="H1390" s="131"/>
      <c r="I1390" s="131"/>
      <c r="J1390" s="131"/>
      <c r="K1390" s="131"/>
      <c r="L1390" s="131"/>
      <c r="M1390" s="131"/>
      <c r="N1390" s="131"/>
      <c r="O1390" s="131"/>
      <c r="P1390" s="131"/>
      <c r="Q1390" s="131"/>
      <c r="R1390" s="131"/>
      <c r="S1390" s="131"/>
      <c r="T1390" s="131"/>
      <c r="U1390" s="131"/>
      <c r="V1390" s="131"/>
      <c r="W1390" s="131"/>
      <c r="X1390" s="131"/>
    </row>
    <row r="1391" spans="1:24" ht="15.75">
      <c r="A1391" s="135"/>
      <c r="B1391" s="131"/>
      <c r="C1391" s="131"/>
      <c r="D1391" s="131"/>
      <c r="E1391" s="131"/>
      <c r="F1391" s="131"/>
      <c r="G1391" s="131"/>
      <c r="H1391" s="131"/>
      <c r="I1391" s="131"/>
      <c r="J1391" s="131"/>
      <c r="K1391" s="131"/>
      <c r="L1391" s="131"/>
      <c r="M1391" s="131"/>
      <c r="N1391" s="131"/>
      <c r="O1391" s="131"/>
      <c r="P1391" s="131"/>
      <c r="Q1391" s="131"/>
      <c r="R1391" s="131"/>
      <c r="S1391" s="131"/>
      <c r="T1391" s="131"/>
      <c r="U1391" s="131"/>
      <c r="V1391" s="131"/>
      <c r="W1391" s="131"/>
      <c r="X1391" s="131"/>
    </row>
    <row r="1392" spans="1:24" ht="15.75">
      <c r="A1392" s="135"/>
      <c r="B1392" s="131"/>
      <c r="C1392" s="131"/>
      <c r="D1392" s="131"/>
      <c r="E1392" s="131"/>
      <c r="F1392" s="131"/>
      <c r="G1392" s="131"/>
      <c r="H1392" s="131"/>
      <c r="I1392" s="131"/>
      <c r="J1392" s="131"/>
      <c r="K1392" s="131"/>
      <c r="L1392" s="131"/>
      <c r="M1392" s="131"/>
      <c r="N1392" s="131"/>
      <c r="O1392" s="131"/>
      <c r="P1392" s="131"/>
      <c r="Q1392" s="131"/>
      <c r="R1392" s="131"/>
      <c r="S1392" s="131"/>
      <c r="T1392" s="131"/>
      <c r="U1392" s="131"/>
      <c r="V1392" s="131"/>
      <c r="W1392" s="131"/>
      <c r="X1392" s="131"/>
    </row>
    <row r="1393" spans="1:24" ht="15.75">
      <c r="A1393" s="135"/>
      <c r="B1393" s="131"/>
      <c r="C1393" s="131"/>
      <c r="D1393" s="131"/>
      <c r="E1393" s="131"/>
      <c r="F1393" s="131"/>
      <c r="G1393" s="131"/>
      <c r="H1393" s="131"/>
      <c r="I1393" s="131"/>
      <c r="J1393" s="131"/>
      <c r="K1393" s="131"/>
      <c r="L1393" s="131"/>
      <c r="M1393" s="131"/>
      <c r="N1393" s="131"/>
      <c r="O1393" s="131"/>
      <c r="P1393" s="131"/>
      <c r="Q1393" s="131"/>
      <c r="R1393" s="131"/>
      <c r="S1393" s="131"/>
      <c r="T1393" s="131"/>
      <c r="U1393" s="131"/>
      <c r="V1393" s="131"/>
      <c r="W1393" s="131"/>
      <c r="X1393" s="131"/>
    </row>
    <row r="1394" spans="1:24" ht="15.75">
      <c r="A1394" s="135"/>
      <c r="B1394" s="131"/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31"/>
      <c r="M1394" s="131"/>
      <c r="N1394" s="131"/>
      <c r="O1394" s="131"/>
      <c r="P1394" s="131"/>
      <c r="Q1394" s="131"/>
      <c r="R1394" s="131"/>
      <c r="S1394" s="131"/>
      <c r="T1394" s="131"/>
      <c r="U1394" s="131"/>
      <c r="V1394" s="131"/>
      <c r="W1394" s="131"/>
      <c r="X1394" s="131"/>
    </row>
    <row r="1395" spans="1:24" ht="15.75">
      <c r="A1395" s="135"/>
      <c r="B1395" s="131"/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31"/>
      <c r="M1395" s="131"/>
      <c r="N1395" s="131"/>
      <c r="O1395" s="131"/>
      <c r="P1395" s="131"/>
      <c r="Q1395" s="131"/>
      <c r="R1395" s="131"/>
      <c r="S1395" s="131"/>
      <c r="T1395" s="131"/>
      <c r="U1395" s="131"/>
      <c r="V1395" s="131"/>
      <c r="W1395" s="131"/>
      <c r="X1395" s="131"/>
    </row>
    <row r="1396" spans="1:24" ht="15.75">
      <c r="A1396" s="135"/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31"/>
      <c r="M1396" s="131"/>
      <c r="N1396" s="131"/>
      <c r="O1396" s="131"/>
      <c r="P1396" s="131"/>
      <c r="Q1396" s="131"/>
      <c r="R1396" s="131"/>
      <c r="S1396" s="131"/>
      <c r="T1396" s="131"/>
      <c r="U1396" s="131"/>
      <c r="V1396" s="131"/>
      <c r="W1396" s="131"/>
      <c r="X1396" s="131"/>
    </row>
    <row r="1397" spans="1:24" ht="15.75">
      <c r="A1397" s="135"/>
      <c r="B1397" s="131"/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  <c r="N1397" s="131"/>
      <c r="O1397" s="131"/>
      <c r="P1397" s="131"/>
      <c r="Q1397" s="131"/>
      <c r="R1397" s="131"/>
      <c r="S1397" s="131"/>
      <c r="T1397" s="131"/>
      <c r="U1397" s="131"/>
      <c r="V1397" s="131"/>
      <c r="W1397" s="131"/>
      <c r="X1397" s="131"/>
    </row>
    <row r="1398" spans="1:24" ht="15.75">
      <c r="A1398" s="135"/>
      <c r="B1398" s="131"/>
      <c r="C1398" s="131"/>
      <c r="D1398" s="131"/>
      <c r="E1398" s="131"/>
      <c r="F1398" s="131"/>
      <c r="G1398" s="131"/>
      <c r="H1398" s="131"/>
      <c r="I1398" s="131"/>
      <c r="J1398" s="131"/>
      <c r="K1398" s="131"/>
      <c r="L1398" s="131"/>
      <c r="M1398" s="131"/>
      <c r="N1398" s="131"/>
      <c r="O1398" s="131"/>
      <c r="P1398" s="131"/>
      <c r="Q1398" s="131"/>
      <c r="R1398" s="131"/>
      <c r="S1398" s="131"/>
      <c r="T1398" s="131"/>
      <c r="U1398" s="131"/>
      <c r="V1398" s="131"/>
      <c r="W1398" s="131"/>
      <c r="X1398" s="131"/>
    </row>
    <row r="1399" spans="1:24" ht="15.75">
      <c r="A1399" s="135"/>
      <c r="B1399" s="131"/>
      <c r="C1399" s="131"/>
      <c r="D1399" s="131"/>
      <c r="E1399" s="131"/>
      <c r="F1399" s="131"/>
      <c r="G1399" s="131"/>
      <c r="H1399" s="131"/>
      <c r="I1399" s="131"/>
      <c r="J1399" s="131"/>
      <c r="K1399" s="131"/>
      <c r="L1399" s="131"/>
      <c r="M1399" s="131"/>
      <c r="N1399" s="131"/>
      <c r="O1399" s="131"/>
      <c r="P1399" s="131"/>
      <c r="Q1399" s="131"/>
      <c r="R1399" s="131"/>
      <c r="S1399" s="131"/>
      <c r="T1399" s="131"/>
      <c r="U1399" s="131"/>
      <c r="V1399" s="131"/>
      <c r="W1399" s="131"/>
      <c r="X1399" s="131"/>
    </row>
    <row r="1400" spans="1:24" ht="15.75">
      <c r="A1400" s="135"/>
      <c r="B1400" s="131"/>
      <c r="C1400" s="131"/>
      <c r="D1400" s="131"/>
      <c r="E1400" s="131"/>
      <c r="F1400" s="131"/>
      <c r="G1400" s="131"/>
      <c r="H1400" s="131"/>
      <c r="I1400" s="131"/>
      <c r="J1400" s="131"/>
      <c r="K1400" s="131"/>
      <c r="L1400" s="131"/>
      <c r="M1400" s="131"/>
      <c r="N1400" s="131"/>
      <c r="O1400" s="131"/>
      <c r="P1400" s="131"/>
      <c r="Q1400" s="131"/>
      <c r="R1400" s="131"/>
      <c r="S1400" s="131"/>
      <c r="T1400" s="131"/>
      <c r="U1400" s="131"/>
      <c r="V1400" s="131"/>
      <c r="W1400" s="131"/>
      <c r="X1400" s="131"/>
    </row>
    <row r="1401" spans="1:24" ht="15.75">
      <c r="A1401" s="135"/>
      <c r="B1401" s="131"/>
      <c r="C1401" s="131"/>
      <c r="D1401" s="131"/>
      <c r="E1401" s="131"/>
      <c r="F1401" s="131"/>
      <c r="G1401" s="131"/>
      <c r="H1401" s="131"/>
      <c r="I1401" s="131"/>
      <c r="J1401" s="131"/>
      <c r="K1401" s="131"/>
      <c r="L1401" s="131"/>
      <c r="M1401" s="131"/>
      <c r="N1401" s="131"/>
      <c r="O1401" s="131"/>
      <c r="P1401" s="131"/>
      <c r="Q1401" s="131"/>
      <c r="R1401" s="131"/>
      <c r="S1401" s="131"/>
      <c r="T1401" s="131"/>
      <c r="U1401" s="131"/>
      <c r="V1401" s="131"/>
      <c r="W1401" s="131"/>
      <c r="X1401" s="131"/>
    </row>
    <row r="1402" spans="1:24" ht="15.75">
      <c r="A1402" s="135"/>
      <c r="B1402" s="131"/>
      <c r="C1402" s="131"/>
      <c r="D1402" s="131"/>
      <c r="E1402" s="131"/>
      <c r="F1402" s="131"/>
      <c r="G1402" s="131"/>
      <c r="H1402" s="131"/>
      <c r="I1402" s="131"/>
      <c r="J1402" s="131"/>
      <c r="K1402" s="131"/>
      <c r="L1402" s="131"/>
      <c r="M1402" s="131"/>
      <c r="N1402" s="131"/>
      <c r="O1402" s="131"/>
      <c r="P1402" s="131"/>
      <c r="Q1402" s="131"/>
      <c r="R1402" s="131"/>
      <c r="S1402" s="131"/>
      <c r="T1402" s="131"/>
      <c r="U1402" s="131"/>
      <c r="V1402" s="131"/>
      <c r="W1402" s="131"/>
      <c r="X1402" s="131"/>
    </row>
    <row r="1403" spans="1:24" ht="15.75">
      <c r="A1403" s="135"/>
      <c r="B1403" s="131"/>
      <c r="C1403" s="131"/>
      <c r="D1403" s="131"/>
      <c r="E1403" s="131"/>
      <c r="F1403" s="131"/>
      <c r="G1403" s="131"/>
      <c r="H1403" s="131"/>
      <c r="I1403" s="131"/>
      <c r="J1403" s="131"/>
      <c r="K1403" s="131"/>
      <c r="L1403" s="131"/>
      <c r="M1403" s="131"/>
      <c r="N1403" s="131"/>
      <c r="O1403" s="131"/>
      <c r="P1403" s="131"/>
      <c r="Q1403" s="131"/>
      <c r="R1403" s="131"/>
      <c r="S1403" s="131"/>
      <c r="T1403" s="131"/>
      <c r="U1403" s="131"/>
      <c r="V1403" s="131"/>
      <c r="W1403" s="131"/>
      <c r="X1403" s="131"/>
    </row>
    <row r="1404" spans="1:24" ht="15.75">
      <c r="A1404" s="135"/>
      <c r="B1404" s="131"/>
      <c r="C1404" s="131"/>
      <c r="D1404" s="131"/>
      <c r="E1404" s="131"/>
      <c r="F1404" s="131"/>
      <c r="G1404" s="131"/>
      <c r="H1404" s="131"/>
      <c r="I1404" s="131"/>
      <c r="J1404" s="131"/>
      <c r="K1404" s="131"/>
      <c r="L1404" s="131"/>
      <c r="M1404" s="131"/>
      <c r="N1404" s="131"/>
      <c r="O1404" s="131"/>
      <c r="P1404" s="131"/>
      <c r="Q1404" s="131"/>
      <c r="R1404" s="131"/>
      <c r="S1404" s="131"/>
      <c r="T1404" s="131"/>
      <c r="U1404" s="131"/>
      <c r="V1404" s="131"/>
      <c r="W1404" s="131"/>
      <c r="X1404" s="131"/>
    </row>
    <row r="1405" spans="1:24" ht="15.75">
      <c r="A1405" s="135"/>
      <c r="B1405" s="131"/>
      <c r="C1405" s="131"/>
      <c r="D1405" s="131"/>
      <c r="E1405" s="131"/>
      <c r="F1405" s="131"/>
      <c r="G1405" s="131"/>
      <c r="H1405" s="131"/>
      <c r="I1405" s="131"/>
      <c r="J1405" s="131"/>
      <c r="K1405" s="131"/>
      <c r="L1405" s="131"/>
      <c r="M1405" s="131"/>
      <c r="N1405" s="131"/>
      <c r="O1405" s="131"/>
      <c r="P1405" s="131"/>
      <c r="Q1405" s="131"/>
      <c r="R1405" s="131"/>
      <c r="S1405" s="131"/>
      <c r="T1405" s="131"/>
      <c r="U1405" s="131"/>
      <c r="V1405" s="131"/>
      <c r="W1405" s="131"/>
      <c r="X1405" s="131"/>
    </row>
    <row r="1406" spans="1:24" ht="15.75">
      <c r="A1406" s="135"/>
      <c r="B1406" s="131"/>
      <c r="C1406" s="131"/>
      <c r="D1406" s="131"/>
      <c r="E1406" s="131"/>
      <c r="F1406" s="131"/>
      <c r="G1406" s="131"/>
      <c r="H1406" s="131"/>
      <c r="I1406" s="131"/>
      <c r="J1406" s="131"/>
      <c r="K1406" s="131"/>
      <c r="L1406" s="131"/>
      <c r="M1406" s="131"/>
      <c r="N1406" s="131"/>
      <c r="O1406" s="131"/>
      <c r="P1406" s="131"/>
      <c r="Q1406" s="131"/>
      <c r="R1406" s="131"/>
      <c r="S1406" s="131"/>
      <c r="T1406" s="131"/>
      <c r="U1406" s="131"/>
      <c r="V1406" s="131"/>
      <c r="W1406" s="131"/>
      <c r="X1406" s="131"/>
    </row>
    <row r="1407" spans="1:24" ht="15.75">
      <c r="A1407" s="135"/>
      <c r="B1407" s="131"/>
      <c r="C1407" s="131"/>
      <c r="D1407" s="131"/>
      <c r="E1407" s="131"/>
      <c r="F1407" s="131"/>
      <c r="G1407" s="131"/>
      <c r="H1407" s="131"/>
      <c r="I1407" s="131"/>
      <c r="J1407" s="131"/>
      <c r="K1407" s="131"/>
      <c r="L1407" s="131"/>
      <c r="M1407" s="131"/>
      <c r="N1407" s="131"/>
      <c r="O1407" s="131"/>
      <c r="P1407" s="131"/>
      <c r="Q1407" s="131"/>
      <c r="R1407" s="131"/>
      <c r="S1407" s="131"/>
      <c r="T1407" s="131"/>
      <c r="U1407" s="131"/>
      <c r="V1407" s="131"/>
      <c r="W1407" s="131"/>
      <c r="X1407" s="131"/>
    </row>
    <row r="1408" spans="1:24" ht="15.75">
      <c r="A1408" s="135"/>
      <c r="B1408" s="131"/>
      <c r="C1408" s="131"/>
      <c r="D1408" s="131"/>
      <c r="E1408" s="131"/>
      <c r="F1408" s="131"/>
      <c r="G1408" s="131"/>
      <c r="H1408" s="131"/>
      <c r="I1408" s="131"/>
      <c r="J1408" s="131"/>
      <c r="K1408" s="131"/>
      <c r="L1408" s="131"/>
      <c r="M1408" s="131"/>
      <c r="N1408" s="131"/>
      <c r="O1408" s="131"/>
      <c r="P1408" s="131"/>
      <c r="Q1408" s="131"/>
      <c r="R1408" s="131"/>
      <c r="S1408" s="131"/>
      <c r="T1408" s="131"/>
      <c r="U1408" s="131"/>
      <c r="V1408" s="131"/>
      <c r="W1408" s="131"/>
      <c r="X1408" s="131"/>
    </row>
    <row r="1409" spans="1:24" ht="15.75">
      <c r="A1409" s="135"/>
      <c r="B1409" s="131"/>
      <c r="C1409" s="131"/>
      <c r="D1409" s="131"/>
      <c r="E1409" s="131"/>
      <c r="F1409" s="131"/>
      <c r="G1409" s="131"/>
      <c r="H1409" s="131"/>
      <c r="I1409" s="131"/>
      <c r="J1409" s="131"/>
      <c r="K1409" s="131"/>
      <c r="L1409" s="131"/>
      <c r="M1409" s="131"/>
      <c r="N1409" s="131"/>
      <c r="O1409" s="131"/>
      <c r="P1409" s="131"/>
      <c r="Q1409" s="131"/>
      <c r="R1409" s="131"/>
      <c r="S1409" s="131"/>
      <c r="T1409" s="131"/>
      <c r="U1409" s="131"/>
      <c r="V1409" s="131"/>
      <c r="W1409" s="131"/>
      <c r="X1409" s="131"/>
    </row>
    <row r="1410" spans="1:24" ht="15.75">
      <c r="A1410" s="135"/>
      <c r="B1410" s="131"/>
      <c r="C1410" s="131"/>
      <c r="D1410" s="131"/>
      <c r="E1410" s="131"/>
      <c r="F1410" s="131"/>
      <c r="G1410" s="131"/>
      <c r="H1410" s="131"/>
      <c r="I1410" s="131"/>
      <c r="J1410" s="131"/>
      <c r="K1410" s="131"/>
      <c r="L1410" s="131"/>
      <c r="M1410" s="131"/>
      <c r="N1410" s="131"/>
      <c r="O1410" s="131"/>
      <c r="P1410" s="131"/>
      <c r="Q1410" s="131"/>
      <c r="R1410" s="131"/>
      <c r="S1410" s="131"/>
      <c r="T1410" s="131"/>
      <c r="U1410" s="131"/>
      <c r="V1410" s="131"/>
      <c r="W1410" s="131"/>
      <c r="X1410" s="131"/>
    </row>
    <row r="1411" spans="1:24" ht="15.75">
      <c r="A1411" s="135"/>
      <c r="B1411" s="131"/>
      <c r="C1411" s="131"/>
      <c r="D1411" s="131"/>
      <c r="E1411" s="131"/>
      <c r="F1411" s="131"/>
      <c r="G1411" s="131"/>
      <c r="H1411" s="131"/>
      <c r="I1411" s="131"/>
      <c r="J1411" s="131"/>
      <c r="K1411" s="131"/>
      <c r="L1411" s="131"/>
      <c r="M1411" s="131"/>
      <c r="N1411" s="131"/>
      <c r="O1411" s="131"/>
      <c r="P1411" s="131"/>
      <c r="Q1411" s="131"/>
      <c r="R1411" s="131"/>
      <c r="S1411" s="131"/>
      <c r="T1411" s="131"/>
      <c r="U1411" s="131"/>
      <c r="V1411" s="131"/>
      <c r="W1411" s="131"/>
      <c r="X1411" s="131"/>
    </row>
    <row r="1412" spans="1:24" ht="15.75">
      <c r="A1412" s="135"/>
      <c r="B1412" s="131"/>
      <c r="C1412" s="131"/>
      <c r="D1412" s="131"/>
      <c r="E1412" s="131"/>
      <c r="F1412" s="131"/>
      <c r="G1412" s="131"/>
      <c r="H1412" s="131"/>
      <c r="I1412" s="131"/>
      <c r="J1412" s="131"/>
      <c r="K1412" s="131"/>
      <c r="L1412" s="131"/>
      <c r="M1412" s="131"/>
      <c r="N1412" s="131"/>
      <c r="O1412" s="131"/>
      <c r="P1412" s="131"/>
      <c r="Q1412" s="131"/>
      <c r="R1412" s="131"/>
      <c r="S1412" s="131"/>
      <c r="T1412" s="131"/>
      <c r="U1412" s="131"/>
      <c r="V1412" s="131"/>
      <c r="W1412" s="131"/>
      <c r="X1412" s="131"/>
    </row>
    <row r="1413" spans="1:24" ht="15.75">
      <c r="A1413" s="135"/>
      <c r="B1413" s="131"/>
      <c r="C1413" s="131"/>
      <c r="D1413" s="131"/>
      <c r="E1413" s="131"/>
      <c r="F1413" s="131"/>
      <c r="G1413" s="131"/>
      <c r="H1413" s="131"/>
      <c r="I1413" s="131"/>
      <c r="J1413" s="131"/>
      <c r="K1413" s="131"/>
      <c r="L1413" s="131"/>
      <c r="M1413" s="131"/>
      <c r="N1413" s="131"/>
      <c r="O1413" s="131"/>
      <c r="P1413" s="131"/>
      <c r="Q1413" s="131"/>
      <c r="R1413" s="131"/>
      <c r="S1413" s="131"/>
      <c r="T1413" s="131"/>
      <c r="U1413" s="131"/>
      <c r="V1413" s="131"/>
      <c r="W1413" s="131"/>
      <c r="X1413" s="131"/>
    </row>
    <row r="1414" spans="1:24" ht="15.75">
      <c r="A1414" s="135"/>
      <c r="B1414" s="131"/>
      <c r="C1414" s="131"/>
      <c r="D1414" s="131"/>
      <c r="E1414" s="131"/>
      <c r="F1414" s="131"/>
      <c r="G1414" s="131"/>
      <c r="H1414" s="131"/>
      <c r="I1414" s="131"/>
      <c r="J1414" s="131"/>
      <c r="K1414" s="131"/>
      <c r="L1414" s="131"/>
      <c r="M1414" s="131"/>
      <c r="N1414" s="131"/>
      <c r="O1414" s="131"/>
      <c r="P1414" s="131"/>
      <c r="Q1414" s="131"/>
      <c r="R1414" s="131"/>
      <c r="S1414" s="131"/>
      <c r="T1414" s="131"/>
      <c r="U1414" s="131"/>
      <c r="V1414" s="131"/>
      <c r="W1414" s="131"/>
      <c r="X1414" s="131"/>
    </row>
    <row r="1415" spans="1:24" ht="15.75">
      <c r="A1415" s="135"/>
      <c r="B1415" s="131"/>
      <c r="C1415" s="131"/>
      <c r="D1415" s="131"/>
      <c r="E1415" s="131"/>
      <c r="F1415" s="131"/>
      <c r="G1415" s="131"/>
      <c r="H1415" s="131"/>
      <c r="I1415" s="131"/>
      <c r="J1415" s="131"/>
      <c r="K1415" s="131"/>
      <c r="L1415" s="131"/>
      <c r="M1415" s="131"/>
      <c r="N1415" s="131"/>
      <c r="O1415" s="131"/>
      <c r="P1415" s="131"/>
      <c r="Q1415" s="131"/>
      <c r="R1415" s="131"/>
      <c r="S1415" s="131"/>
      <c r="T1415" s="131"/>
      <c r="U1415" s="131"/>
      <c r="V1415" s="131"/>
      <c r="W1415" s="131"/>
      <c r="X1415" s="131"/>
    </row>
    <row r="1416" spans="1:24" ht="15.75">
      <c r="A1416" s="135"/>
      <c r="B1416" s="131"/>
      <c r="C1416" s="131"/>
      <c r="D1416" s="131"/>
      <c r="E1416" s="131"/>
      <c r="F1416" s="131"/>
      <c r="G1416" s="131"/>
      <c r="H1416" s="131"/>
      <c r="I1416" s="131"/>
      <c r="J1416" s="131"/>
      <c r="K1416" s="131"/>
      <c r="L1416" s="131"/>
      <c r="M1416" s="131"/>
      <c r="N1416" s="131"/>
      <c r="O1416" s="131"/>
      <c r="P1416" s="131"/>
      <c r="Q1416" s="131"/>
      <c r="R1416" s="131"/>
      <c r="S1416" s="131"/>
      <c r="T1416" s="131"/>
      <c r="U1416" s="131"/>
      <c r="V1416" s="131"/>
      <c r="W1416" s="131"/>
      <c r="X1416" s="131"/>
    </row>
    <row r="1417" spans="1:24" ht="15.75">
      <c r="A1417" s="135"/>
      <c r="B1417" s="131"/>
      <c r="C1417" s="131"/>
      <c r="D1417" s="131"/>
      <c r="E1417" s="131"/>
      <c r="F1417" s="131"/>
      <c r="G1417" s="131"/>
      <c r="H1417" s="131"/>
      <c r="I1417" s="131"/>
      <c r="J1417" s="131"/>
      <c r="K1417" s="131"/>
      <c r="L1417" s="131"/>
      <c r="M1417" s="131"/>
      <c r="N1417" s="131"/>
      <c r="O1417" s="131"/>
      <c r="P1417" s="131"/>
      <c r="Q1417" s="131"/>
      <c r="R1417" s="131"/>
      <c r="S1417" s="131"/>
      <c r="T1417" s="131"/>
      <c r="U1417" s="131"/>
      <c r="V1417" s="131"/>
      <c r="W1417" s="131"/>
      <c r="X1417" s="131"/>
    </row>
    <row r="1418" spans="1:24" ht="15.75">
      <c r="A1418" s="135"/>
      <c r="B1418" s="131"/>
      <c r="C1418" s="131"/>
      <c r="D1418" s="131"/>
      <c r="E1418" s="131"/>
      <c r="F1418" s="131"/>
      <c r="G1418" s="131"/>
      <c r="H1418" s="131"/>
      <c r="I1418" s="131"/>
      <c r="J1418" s="131"/>
      <c r="K1418" s="131"/>
      <c r="L1418" s="131"/>
      <c r="M1418" s="131"/>
      <c r="N1418" s="131"/>
      <c r="O1418" s="131"/>
      <c r="P1418" s="131"/>
      <c r="Q1418" s="131"/>
      <c r="R1418" s="131"/>
      <c r="S1418" s="131"/>
      <c r="T1418" s="131"/>
      <c r="U1418" s="131"/>
      <c r="V1418" s="131"/>
      <c r="W1418" s="131"/>
      <c r="X1418" s="131"/>
    </row>
    <row r="1419" spans="1:24" ht="15.75">
      <c r="A1419" s="135"/>
      <c r="B1419" s="131"/>
      <c r="C1419" s="131"/>
      <c r="D1419" s="131"/>
      <c r="E1419" s="131"/>
      <c r="F1419" s="131"/>
      <c r="G1419" s="131"/>
      <c r="H1419" s="131"/>
      <c r="I1419" s="131"/>
      <c r="J1419" s="131"/>
      <c r="K1419" s="131"/>
      <c r="L1419" s="131"/>
      <c r="M1419" s="131"/>
      <c r="N1419" s="131"/>
      <c r="O1419" s="131"/>
      <c r="P1419" s="131"/>
      <c r="Q1419" s="131"/>
      <c r="R1419" s="131"/>
      <c r="S1419" s="131"/>
      <c r="T1419" s="131"/>
      <c r="U1419" s="131"/>
      <c r="V1419" s="131"/>
      <c r="W1419" s="131"/>
      <c r="X1419" s="131"/>
    </row>
    <row r="1420" spans="1:24" ht="15.75">
      <c r="A1420" s="135"/>
      <c r="B1420" s="131"/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31"/>
      <c r="Q1420" s="131"/>
      <c r="R1420" s="131"/>
      <c r="S1420" s="131"/>
      <c r="T1420" s="131"/>
      <c r="U1420" s="131"/>
      <c r="V1420" s="131"/>
      <c r="W1420" s="131"/>
      <c r="X1420" s="131"/>
    </row>
    <row r="1421" spans="1:24" ht="15.75">
      <c r="A1421" s="135"/>
      <c r="B1421" s="131"/>
      <c r="C1421" s="131"/>
      <c r="D1421" s="131"/>
      <c r="E1421" s="131"/>
      <c r="F1421" s="131"/>
      <c r="G1421" s="131"/>
      <c r="H1421" s="131"/>
      <c r="I1421" s="131"/>
      <c r="J1421" s="131"/>
      <c r="K1421" s="131"/>
      <c r="L1421" s="131"/>
      <c r="M1421" s="131"/>
      <c r="N1421" s="131"/>
      <c r="O1421" s="131"/>
      <c r="P1421" s="131"/>
      <c r="Q1421" s="131"/>
      <c r="R1421" s="131"/>
      <c r="S1421" s="131"/>
      <c r="T1421" s="131"/>
      <c r="U1421" s="131"/>
      <c r="V1421" s="131"/>
      <c r="W1421" s="131"/>
      <c r="X1421" s="131"/>
    </row>
    <row r="1422" spans="1:24" ht="15.75">
      <c r="A1422" s="135"/>
      <c r="B1422" s="131"/>
      <c r="C1422" s="131"/>
      <c r="D1422" s="131"/>
      <c r="E1422" s="131"/>
      <c r="F1422" s="131"/>
      <c r="G1422" s="131"/>
      <c r="H1422" s="131"/>
      <c r="I1422" s="131"/>
      <c r="J1422" s="131"/>
      <c r="K1422" s="131"/>
      <c r="L1422" s="131"/>
      <c r="M1422" s="131"/>
      <c r="N1422" s="131"/>
      <c r="O1422" s="131"/>
      <c r="P1422" s="131"/>
      <c r="Q1422" s="131"/>
      <c r="R1422" s="131"/>
      <c r="S1422" s="131"/>
      <c r="T1422" s="131"/>
      <c r="U1422" s="131"/>
      <c r="V1422" s="131"/>
      <c r="W1422" s="131"/>
      <c r="X1422" s="131"/>
    </row>
    <row r="1423" spans="1:24" ht="15.75">
      <c r="A1423" s="135"/>
      <c r="B1423" s="131"/>
      <c r="C1423" s="131"/>
      <c r="D1423" s="131"/>
      <c r="E1423" s="131"/>
      <c r="F1423" s="131"/>
      <c r="G1423" s="131"/>
      <c r="H1423" s="131"/>
      <c r="I1423" s="131"/>
      <c r="J1423" s="131"/>
      <c r="K1423" s="131"/>
      <c r="L1423" s="131"/>
      <c r="M1423" s="131"/>
      <c r="N1423" s="131"/>
      <c r="O1423" s="131"/>
      <c r="P1423" s="131"/>
      <c r="Q1423" s="131"/>
      <c r="R1423" s="131"/>
      <c r="S1423" s="131"/>
      <c r="T1423" s="131"/>
      <c r="U1423" s="131"/>
      <c r="V1423" s="131"/>
      <c r="W1423" s="131"/>
      <c r="X1423" s="131"/>
    </row>
    <row r="1424" spans="1:24" ht="15.75">
      <c r="A1424" s="135"/>
      <c r="B1424" s="131"/>
      <c r="C1424" s="131"/>
      <c r="D1424" s="131"/>
      <c r="E1424" s="131"/>
      <c r="F1424" s="131"/>
      <c r="G1424" s="131"/>
      <c r="H1424" s="131"/>
      <c r="I1424" s="131"/>
      <c r="J1424" s="131"/>
      <c r="K1424" s="131"/>
      <c r="L1424" s="131"/>
      <c r="M1424" s="131"/>
      <c r="N1424" s="131"/>
      <c r="O1424" s="131"/>
      <c r="P1424" s="131"/>
      <c r="Q1424" s="131"/>
      <c r="R1424" s="131"/>
      <c r="S1424" s="131"/>
      <c r="T1424" s="131"/>
      <c r="U1424" s="131"/>
      <c r="V1424" s="131"/>
      <c r="W1424" s="131"/>
      <c r="X1424" s="131"/>
    </row>
    <row r="1425" spans="1:24" ht="15.75">
      <c r="A1425" s="135"/>
      <c r="B1425" s="131"/>
      <c r="C1425" s="131"/>
      <c r="D1425" s="131"/>
      <c r="E1425" s="131"/>
      <c r="F1425" s="131"/>
      <c r="G1425" s="131"/>
      <c r="H1425" s="131"/>
      <c r="I1425" s="131"/>
      <c r="J1425" s="131"/>
      <c r="K1425" s="131"/>
      <c r="L1425" s="131"/>
      <c r="M1425" s="131"/>
      <c r="N1425" s="131"/>
      <c r="O1425" s="131"/>
      <c r="P1425" s="131"/>
      <c r="Q1425" s="131"/>
      <c r="R1425" s="131"/>
      <c r="S1425" s="131"/>
      <c r="T1425" s="131"/>
      <c r="U1425" s="131"/>
      <c r="V1425" s="131"/>
      <c r="W1425" s="131"/>
      <c r="X1425" s="131"/>
    </row>
    <row r="1426" spans="1:24" ht="15.75">
      <c r="A1426" s="135"/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  <c r="N1426" s="131"/>
      <c r="O1426" s="131"/>
      <c r="P1426" s="131"/>
      <c r="Q1426" s="131"/>
      <c r="R1426" s="131"/>
      <c r="S1426" s="131"/>
      <c r="T1426" s="131"/>
      <c r="U1426" s="131"/>
      <c r="V1426" s="131"/>
      <c r="W1426" s="131"/>
      <c r="X1426" s="131"/>
    </row>
    <row r="1427" spans="1:24" ht="15.75">
      <c r="A1427" s="135"/>
      <c r="B1427" s="131"/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31"/>
      <c r="M1427" s="131"/>
      <c r="N1427" s="131"/>
      <c r="O1427" s="131"/>
      <c r="P1427" s="131"/>
      <c r="Q1427" s="131"/>
      <c r="R1427" s="131"/>
      <c r="S1427" s="131"/>
      <c r="T1427" s="131"/>
      <c r="U1427" s="131"/>
      <c r="V1427" s="131"/>
      <c r="W1427" s="131"/>
      <c r="X1427" s="131"/>
    </row>
    <row r="1428" spans="1:24" ht="15.75">
      <c r="A1428" s="135"/>
      <c r="B1428" s="131"/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31"/>
      <c r="M1428" s="131"/>
      <c r="N1428" s="131"/>
      <c r="O1428" s="131"/>
      <c r="P1428" s="131"/>
      <c r="Q1428" s="131"/>
      <c r="R1428" s="131"/>
      <c r="S1428" s="131"/>
      <c r="T1428" s="131"/>
      <c r="U1428" s="131"/>
      <c r="V1428" s="131"/>
      <c r="W1428" s="131"/>
      <c r="X1428" s="131"/>
    </row>
    <row r="1429" spans="1:24" ht="15.75">
      <c r="A1429" s="135"/>
      <c r="B1429" s="131"/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31"/>
      <c r="M1429" s="131"/>
      <c r="N1429" s="131"/>
      <c r="O1429" s="131"/>
      <c r="P1429" s="131"/>
      <c r="Q1429" s="131"/>
      <c r="R1429" s="131"/>
      <c r="S1429" s="131"/>
      <c r="T1429" s="131"/>
      <c r="U1429" s="131"/>
      <c r="V1429" s="131"/>
      <c r="W1429" s="131"/>
      <c r="X1429" s="131"/>
    </row>
    <row r="1430" spans="1:24" ht="15.75">
      <c r="A1430" s="135"/>
      <c r="B1430" s="131"/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31"/>
      <c r="M1430" s="131"/>
      <c r="N1430" s="131"/>
      <c r="O1430" s="131"/>
      <c r="P1430" s="131"/>
      <c r="Q1430" s="131"/>
      <c r="R1430" s="131"/>
      <c r="S1430" s="131"/>
      <c r="T1430" s="131"/>
      <c r="U1430" s="131"/>
      <c r="V1430" s="131"/>
      <c r="W1430" s="131"/>
      <c r="X1430" s="131"/>
    </row>
    <row r="1431" spans="1:24" ht="15.75">
      <c r="A1431" s="135"/>
      <c r="B1431" s="131"/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31"/>
      <c r="M1431" s="131"/>
      <c r="N1431" s="131"/>
      <c r="O1431" s="131"/>
      <c r="P1431" s="131"/>
      <c r="Q1431" s="131"/>
      <c r="R1431" s="131"/>
      <c r="S1431" s="131"/>
      <c r="T1431" s="131"/>
      <c r="U1431" s="131"/>
      <c r="V1431" s="131"/>
      <c r="W1431" s="131"/>
      <c r="X1431" s="131"/>
    </row>
    <row r="1432" spans="1:24" ht="15.75">
      <c r="A1432" s="135"/>
      <c r="B1432" s="131"/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31"/>
      <c r="M1432" s="131"/>
      <c r="N1432" s="131"/>
      <c r="O1432" s="131"/>
      <c r="P1432" s="131"/>
      <c r="Q1432" s="131"/>
      <c r="R1432" s="131"/>
      <c r="S1432" s="131"/>
      <c r="T1432" s="131"/>
      <c r="U1432" s="131"/>
      <c r="V1432" s="131"/>
      <c r="W1432" s="131"/>
      <c r="X1432" s="131"/>
    </row>
    <row r="1433" spans="1:24" ht="15.75">
      <c r="A1433" s="135"/>
      <c r="B1433" s="131"/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  <c r="N1433" s="131"/>
      <c r="O1433" s="131"/>
      <c r="P1433" s="131"/>
      <c r="Q1433" s="131"/>
      <c r="R1433" s="131"/>
      <c r="S1433" s="131"/>
      <c r="T1433" s="131"/>
      <c r="U1433" s="131"/>
      <c r="V1433" s="131"/>
      <c r="W1433" s="131"/>
      <c r="X1433" s="131"/>
    </row>
    <row r="1434" spans="1:24" ht="15.75">
      <c r="A1434" s="135"/>
      <c r="B1434" s="131"/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31"/>
      <c r="M1434" s="131"/>
      <c r="N1434" s="131"/>
      <c r="O1434" s="131"/>
      <c r="P1434" s="131"/>
      <c r="Q1434" s="131"/>
      <c r="R1434" s="131"/>
      <c r="S1434" s="131"/>
      <c r="T1434" s="131"/>
      <c r="U1434" s="131"/>
      <c r="V1434" s="131"/>
      <c r="W1434" s="131"/>
      <c r="X1434" s="131"/>
    </row>
    <row r="1435" spans="1:24" ht="15.75">
      <c r="A1435" s="135"/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31"/>
      <c r="M1435" s="131"/>
      <c r="N1435" s="131"/>
      <c r="O1435" s="131"/>
      <c r="P1435" s="131"/>
      <c r="Q1435" s="131"/>
      <c r="R1435" s="131"/>
      <c r="S1435" s="131"/>
      <c r="T1435" s="131"/>
      <c r="U1435" s="131"/>
      <c r="V1435" s="131"/>
      <c r="W1435" s="131"/>
      <c r="X1435" s="131"/>
    </row>
    <row r="1436" spans="1:24" ht="15.75">
      <c r="A1436" s="135"/>
      <c r="B1436" s="131"/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31"/>
      <c r="M1436" s="131"/>
      <c r="N1436" s="131"/>
      <c r="O1436" s="131"/>
      <c r="P1436" s="131"/>
      <c r="Q1436" s="131"/>
      <c r="R1436" s="131"/>
      <c r="S1436" s="131"/>
      <c r="T1436" s="131"/>
      <c r="U1436" s="131"/>
      <c r="V1436" s="131"/>
      <c r="W1436" s="131"/>
      <c r="X1436" s="131"/>
    </row>
    <row r="1437" spans="1:24" ht="15.75">
      <c r="A1437" s="135"/>
      <c r="B1437" s="131"/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31"/>
      <c r="M1437" s="131"/>
      <c r="N1437" s="131"/>
      <c r="O1437" s="131"/>
      <c r="P1437" s="131"/>
      <c r="Q1437" s="131"/>
      <c r="R1437" s="131"/>
      <c r="S1437" s="131"/>
      <c r="T1437" s="131"/>
      <c r="U1437" s="131"/>
      <c r="V1437" s="131"/>
      <c r="W1437" s="131"/>
      <c r="X1437" s="131"/>
    </row>
    <row r="1438" spans="1:24" ht="15.75">
      <c r="A1438" s="135"/>
      <c r="B1438" s="131"/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31"/>
      <c r="M1438" s="131"/>
      <c r="N1438" s="131"/>
      <c r="O1438" s="131"/>
      <c r="P1438" s="131"/>
      <c r="Q1438" s="131"/>
      <c r="R1438" s="131"/>
      <c r="S1438" s="131"/>
      <c r="T1438" s="131"/>
      <c r="U1438" s="131"/>
      <c r="V1438" s="131"/>
      <c r="W1438" s="131"/>
      <c r="X1438" s="131"/>
    </row>
    <row r="1439" spans="1:24" ht="15.75">
      <c r="A1439" s="135"/>
      <c r="B1439" s="131"/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  <c r="N1439" s="131"/>
      <c r="O1439" s="131"/>
      <c r="P1439" s="131"/>
      <c r="Q1439" s="131"/>
      <c r="R1439" s="131"/>
      <c r="S1439" s="131"/>
      <c r="T1439" s="131"/>
      <c r="U1439" s="131"/>
      <c r="V1439" s="131"/>
      <c r="W1439" s="131"/>
      <c r="X1439" s="131"/>
    </row>
    <row r="1440" spans="1:24" ht="15.75">
      <c r="A1440" s="135"/>
      <c r="B1440" s="131"/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31"/>
      <c r="M1440" s="131"/>
      <c r="N1440" s="131"/>
      <c r="O1440" s="131"/>
      <c r="P1440" s="131"/>
      <c r="Q1440" s="131"/>
      <c r="R1440" s="131"/>
      <c r="S1440" s="131"/>
      <c r="T1440" s="131"/>
      <c r="U1440" s="131"/>
      <c r="V1440" s="131"/>
      <c r="W1440" s="131"/>
      <c r="X1440" s="131"/>
    </row>
    <row r="1441" spans="1:24" ht="15.75">
      <c r="A1441" s="135"/>
      <c r="B1441" s="131"/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31"/>
      <c r="M1441" s="131"/>
      <c r="N1441" s="131"/>
      <c r="O1441" s="131"/>
      <c r="P1441" s="131"/>
      <c r="Q1441" s="131"/>
      <c r="R1441" s="131"/>
      <c r="S1441" s="131"/>
      <c r="T1441" s="131"/>
      <c r="U1441" s="131"/>
      <c r="V1441" s="131"/>
      <c r="W1441" s="131"/>
      <c r="X1441" s="131"/>
    </row>
    <row r="1442" spans="1:24" ht="15.75">
      <c r="A1442" s="135"/>
      <c r="B1442" s="131"/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31"/>
      <c r="M1442" s="131"/>
      <c r="N1442" s="131"/>
      <c r="O1442" s="131"/>
      <c r="P1442" s="131"/>
      <c r="Q1442" s="131"/>
      <c r="R1442" s="131"/>
      <c r="S1442" s="131"/>
      <c r="T1442" s="131"/>
      <c r="U1442" s="131"/>
      <c r="V1442" s="131"/>
      <c r="W1442" s="131"/>
      <c r="X1442" s="131"/>
    </row>
  </sheetData>
  <mergeCells count="27">
    <mergeCell ref="H108:I108"/>
    <mergeCell ref="H106:I106"/>
    <mergeCell ref="H98:I98"/>
    <mergeCell ref="H100:I100"/>
    <mergeCell ref="H102:I102"/>
    <mergeCell ref="H83:I83"/>
    <mergeCell ref="H88:I88"/>
    <mergeCell ref="H92:I92"/>
    <mergeCell ref="H91:I91"/>
    <mergeCell ref="H57:I57"/>
    <mergeCell ref="H60:I60"/>
    <mergeCell ref="H71:I71"/>
    <mergeCell ref="H43:I43"/>
    <mergeCell ref="H46:I46"/>
    <mergeCell ref="H54:I54"/>
    <mergeCell ref="H27:I27"/>
    <mergeCell ref="H29:I29"/>
    <mergeCell ref="H33:I33"/>
    <mergeCell ref="H35:I35"/>
    <mergeCell ref="K111:L111"/>
    <mergeCell ref="K113:L113"/>
    <mergeCell ref="K115:L115"/>
    <mergeCell ref="K117:L117"/>
    <mergeCell ref="K121:L121"/>
    <mergeCell ref="K123:L123"/>
    <mergeCell ref="K125:L125"/>
    <mergeCell ref="K127:L127"/>
  </mergeCells>
  <printOptions horizontalCentered="1"/>
  <pageMargins left="0.12" right="0.12" top="0.24" bottom="0.18" header="0.1968503937007874" footer="0.12"/>
  <pageSetup horizontalDpi="600" verticalDpi="600" orientation="portrait" paperSize="9" scale="75" r:id="rId11"/>
  <headerFooter alignWithMargins="0">
    <oddFooter>&amp;LCreated by Derek John 
&amp;D&amp;CModule 5 Revision Area and Perimeter
Les Quennevais School&amp;RPage &amp;P</oddFooter>
  </headerFooter>
  <rowBreaks count="2" manualBreakCount="2">
    <brk id="64" max="23" man="1"/>
    <brk id="113" max="23" man="1"/>
  </rowBreaks>
  <colBreaks count="1" manualBreakCount="1">
    <brk id="24" max="65535" man="1"/>
  </colBreaks>
  <drawing r:id="rId10"/>
  <legacyDrawing r:id="rId9"/>
  <oleObjects>
    <oleObject progId="Word.Picture.8" shapeId="458982" r:id="rId2"/>
    <oleObject progId="Equation.3" shapeId="899074" r:id="rId3"/>
    <oleObject progId="Equation.3" shapeId="958224" r:id="rId4"/>
    <oleObject progId="Equation.3" shapeId="971597" r:id="rId5"/>
    <oleObject progId="Equation.3" shapeId="1048921" r:id="rId6"/>
    <oleObject progId="Equation.3" shapeId="1051331" r:id="rId7"/>
    <oleObject progId="Equation.3" shapeId="1053492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28"/>
  <sheetViews>
    <sheetView zoomScaleSheetLayoutView="100" workbookViewId="0" topLeftCell="A1">
      <selection activeCell="I61" sqref="I61"/>
    </sheetView>
  </sheetViews>
  <sheetFormatPr defaultColWidth="9.140625" defaultRowHeight="12.75"/>
  <cols>
    <col min="5" max="5" width="10.00390625" style="0" bestFit="1" customWidth="1"/>
    <col min="7" max="7" width="11.28125" style="0" bestFit="1" customWidth="1"/>
    <col min="8" max="12" width="3.28125" style="0" customWidth="1"/>
  </cols>
  <sheetData>
    <row r="1" spans="1:39" ht="25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9"/>
      <c r="O1" s="40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39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/>
      <c r="O2" s="41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9"/>
      <c r="O3" s="41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</row>
    <row r="4" spans="1:39" ht="12.7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29"/>
      <c r="O4" s="41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29"/>
      <c r="O5" s="41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</row>
    <row r="6" spans="1:39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29"/>
      <c r="O6" s="4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1:39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29"/>
      <c r="O7" s="41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 ht="18.75">
      <c r="A8" s="8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37"/>
      <c r="O8" s="41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ht="12.7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37"/>
      <c r="O9" s="41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1"/>
      <c r="N10" s="37"/>
      <c r="O10" s="41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</row>
    <row r="11" spans="1:39" ht="12.75">
      <c r="A11" s="7"/>
      <c r="B11" s="6"/>
      <c r="C11" s="29"/>
      <c r="D11" s="6"/>
      <c r="E11" s="29"/>
      <c r="F11" s="6"/>
      <c r="G11" s="6"/>
      <c r="H11" s="6"/>
      <c r="I11" s="6"/>
      <c r="J11" s="6"/>
      <c r="K11" s="6"/>
      <c r="L11" s="12"/>
      <c r="M11" s="11"/>
      <c r="N11" s="37"/>
      <c r="O11" s="4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39" ht="18.75">
      <c r="A12" s="7"/>
      <c r="B12" s="6"/>
      <c r="C12" s="6"/>
      <c r="D12" s="9"/>
      <c r="E12" s="29"/>
      <c r="F12" s="6"/>
      <c r="G12" s="6"/>
      <c r="H12" s="71"/>
      <c r="I12" s="64"/>
      <c r="J12" s="21"/>
      <c r="K12" s="64"/>
      <c r="L12" s="10"/>
      <c r="M12" s="11"/>
      <c r="N12" s="35"/>
      <c r="O12" s="41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</row>
    <row r="13" spans="1:39" ht="15.75">
      <c r="A13" s="7"/>
      <c r="B13" s="6"/>
      <c r="C13" s="29"/>
      <c r="D13" s="6"/>
      <c r="E13" s="29"/>
      <c r="F13" s="6"/>
      <c r="G13" s="6"/>
      <c r="H13" s="17"/>
      <c r="I13" s="22"/>
      <c r="J13" s="21"/>
      <c r="K13" s="22"/>
      <c r="L13" s="12"/>
      <c r="M13" s="11"/>
      <c r="N13" s="37"/>
      <c r="O13" s="41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39" ht="15.75">
      <c r="A14" s="7"/>
      <c r="B14" s="6"/>
      <c r="C14" s="9"/>
      <c r="D14" s="6"/>
      <c r="E14" s="6"/>
      <c r="F14" s="6"/>
      <c r="G14" s="6"/>
      <c r="H14" s="6"/>
      <c r="I14" s="6"/>
      <c r="J14" s="6"/>
      <c r="K14" s="6"/>
      <c r="L14" s="12"/>
      <c r="M14" s="11"/>
      <c r="N14" s="37"/>
      <c r="O14" s="41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ht="15.75">
      <c r="A15" s="5"/>
      <c r="B15" s="9"/>
      <c r="C15" s="9"/>
      <c r="D15" s="9"/>
      <c r="E15" s="9"/>
      <c r="F15" s="9"/>
      <c r="G15" s="9"/>
      <c r="H15" s="9"/>
      <c r="I15" s="64"/>
      <c r="J15" s="21"/>
      <c r="K15" s="64"/>
      <c r="L15" s="10"/>
      <c r="M15" s="15"/>
      <c r="N15" s="35"/>
      <c r="O15" s="42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ht="15.75">
      <c r="A16" s="5"/>
      <c r="B16" s="9"/>
      <c r="C16" s="9"/>
      <c r="D16" s="9"/>
      <c r="E16" s="9"/>
      <c r="F16" s="9"/>
      <c r="G16" s="9"/>
      <c r="H16" s="9"/>
      <c r="I16" s="22"/>
      <c r="J16" s="21"/>
      <c r="K16" s="22"/>
      <c r="L16" s="27"/>
      <c r="M16" s="15"/>
      <c r="N16" s="38"/>
      <c r="O16" s="42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39" ht="15.75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27"/>
      <c r="M17" s="15"/>
      <c r="N17" s="38"/>
      <c r="O17" s="42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spans="1:39" ht="18.75">
      <c r="A18" s="5"/>
      <c r="B18" s="9"/>
      <c r="C18" s="9"/>
      <c r="D18" s="9"/>
      <c r="E18" s="9"/>
      <c r="F18" s="9"/>
      <c r="G18" s="9"/>
      <c r="H18" s="29"/>
      <c r="I18" s="29"/>
      <c r="J18" s="71"/>
      <c r="K18" s="64"/>
      <c r="L18" s="10"/>
      <c r="M18" s="15"/>
      <c r="N18" s="35"/>
      <c r="O18" s="42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ht="15.75">
      <c r="A19" s="5"/>
      <c r="B19" s="9"/>
      <c r="C19" s="9"/>
      <c r="D19" s="9"/>
      <c r="E19" s="9"/>
      <c r="F19" s="9"/>
      <c r="G19" s="9"/>
      <c r="H19" s="29"/>
      <c r="I19" s="29"/>
      <c r="J19" s="17"/>
      <c r="K19" s="22"/>
      <c r="L19" s="27"/>
      <c r="M19" s="15"/>
      <c r="N19" s="38"/>
      <c r="O19" s="42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1:39" ht="15.75">
      <c r="A20" s="5"/>
      <c r="B20" s="9"/>
      <c r="C20" s="9"/>
      <c r="D20" s="9"/>
      <c r="E20" s="9"/>
      <c r="F20" s="9"/>
      <c r="G20" s="9"/>
      <c r="H20" s="29"/>
      <c r="I20" s="29"/>
      <c r="J20" s="17"/>
      <c r="K20" s="21"/>
      <c r="L20" s="27"/>
      <c r="M20" s="15"/>
      <c r="N20" s="38"/>
      <c r="O20" s="42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</row>
    <row r="21" spans="1:39" ht="15.75">
      <c r="A21" s="5"/>
      <c r="B21" s="9"/>
      <c r="C21" s="9"/>
      <c r="D21" s="9"/>
      <c r="E21" s="9"/>
      <c r="F21" s="9"/>
      <c r="G21" s="9"/>
      <c r="H21" s="43"/>
      <c r="I21" s="29"/>
      <c r="J21" s="17"/>
      <c r="K21" s="21"/>
      <c r="L21" s="27"/>
      <c r="M21" s="15"/>
      <c r="N21" s="38"/>
      <c r="O21" s="42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1:39" ht="15.75">
      <c r="A22" s="5"/>
      <c r="B22" s="9"/>
      <c r="C22" s="9"/>
      <c r="D22" s="9"/>
      <c r="E22" s="9"/>
      <c r="F22" s="9"/>
      <c r="G22" s="9"/>
      <c r="H22" s="43"/>
      <c r="I22" s="29"/>
      <c r="J22" s="17"/>
      <c r="K22" s="21"/>
      <c r="L22" s="27"/>
      <c r="M22" s="15"/>
      <c r="N22" s="38"/>
      <c r="O22" s="42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.75">
      <c r="A23" s="8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7"/>
      <c r="M23" s="15"/>
      <c r="N23" s="38"/>
      <c r="O23" s="42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39" ht="15.7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15"/>
      <c r="N24" s="38"/>
      <c r="O24" s="42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ht="15.7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27"/>
      <c r="M25" s="15"/>
      <c r="N25" s="38"/>
      <c r="O25" s="42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ht="15.75">
      <c r="A26" s="5"/>
      <c r="B26" s="9"/>
      <c r="C26" s="9"/>
      <c r="D26" s="9"/>
      <c r="E26" s="9"/>
      <c r="F26" s="9"/>
      <c r="G26" s="9"/>
      <c r="H26" s="9"/>
      <c r="I26" s="64"/>
      <c r="J26" s="44"/>
      <c r="K26" s="64"/>
      <c r="L26" s="10"/>
      <c r="M26" s="15"/>
      <c r="N26" s="35"/>
      <c r="O26" s="42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ht="15.75">
      <c r="A27" s="5"/>
      <c r="B27" s="9"/>
      <c r="C27" s="9"/>
      <c r="D27" s="9"/>
      <c r="E27" s="9"/>
      <c r="F27" s="9"/>
      <c r="G27" s="9"/>
      <c r="H27" s="9"/>
      <c r="I27" s="22"/>
      <c r="J27" s="21"/>
      <c r="K27" s="22"/>
      <c r="L27" s="27"/>
      <c r="M27" s="15"/>
      <c r="N27" s="38"/>
      <c r="O27" s="42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ht="15.75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27"/>
      <c r="M28" s="15"/>
      <c r="N28" s="38"/>
      <c r="O28" s="52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spans="1:39" ht="18.75">
      <c r="A29" s="5"/>
      <c r="B29" s="9"/>
      <c r="C29" s="9"/>
      <c r="D29" s="9"/>
      <c r="E29" s="9"/>
      <c r="F29" s="9"/>
      <c r="G29" s="9"/>
      <c r="H29" s="9"/>
      <c r="I29" s="64"/>
      <c r="J29" s="21"/>
      <c r="K29" s="71"/>
      <c r="L29" s="10"/>
      <c r="M29" s="15"/>
      <c r="N29" s="35"/>
      <c r="O29" s="52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</row>
    <row r="30" spans="1:39" ht="15.75">
      <c r="A30" s="5"/>
      <c r="B30" s="9"/>
      <c r="C30" s="9"/>
      <c r="D30" s="9"/>
      <c r="E30" s="9"/>
      <c r="F30" s="9"/>
      <c r="G30" s="9"/>
      <c r="H30" s="9"/>
      <c r="I30" s="22"/>
      <c r="J30" s="21"/>
      <c r="K30" s="21"/>
      <c r="L30" s="27"/>
      <c r="M30" s="15"/>
      <c r="N30" s="38"/>
      <c r="O30" s="52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1:39" ht="15.75">
      <c r="A31" s="5"/>
      <c r="B31" s="9"/>
      <c r="C31" s="9"/>
      <c r="D31" s="9"/>
      <c r="E31" s="9"/>
      <c r="F31" s="9"/>
      <c r="G31" s="9"/>
      <c r="H31" s="9"/>
      <c r="I31" s="21"/>
      <c r="J31" s="21"/>
      <c r="K31" s="21"/>
      <c r="L31" s="27"/>
      <c r="M31" s="15"/>
      <c r="N31" s="38"/>
      <c r="O31" s="52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</row>
    <row r="32" spans="1:39" ht="15.75">
      <c r="A32" s="5"/>
      <c r="B32" s="9"/>
      <c r="C32" s="9"/>
      <c r="D32" s="9"/>
      <c r="E32" s="9"/>
      <c r="F32" s="9"/>
      <c r="G32" s="9"/>
      <c r="H32" s="43"/>
      <c r="I32" s="9"/>
      <c r="J32" s="9"/>
      <c r="K32" s="9"/>
      <c r="L32" s="27"/>
      <c r="M32" s="15"/>
      <c r="N32" s="38"/>
      <c r="O32" s="52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</row>
    <row r="33" spans="1:39" ht="15.75">
      <c r="A33" s="5"/>
      <c r="B33" s="9"/>
      <c r="C33" s="9"/>
      <c r="D33" s="9"/>
      <c r="E33" s="9"/>
      <c r="F33" s="9"/>
      <c r="G33" s="9"/>
      <c r="H33" s="43"/>
      <c r="I33" s="9"/>
      <c r="J33" s="9"/>
      <c r="K33" s="9"/>
      <c r="L33" s="27"/>
      <c r="M33" s="15"/>
      <c r="N33" s="38"/>
      <c r="O33" s="52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8.75">
      <c r="A34" s="8">
        <v>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27"/>
      <c r="M34" s="15"/>
      <c r="N34" s="38"/>
      <c r="O34" s="52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1:39" ht="15.7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27"/>
      <c r="M35" s="15"/>
      <c r="N35" s="38"/>
      <c r="O35" s="52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spans="1:39" ht="15.75">
      <c r="A36" s="7"/>
      <c r="B36" s="9"/>
      <c r="C36" s="9"/>
      <c r="D36" s="9"/>
      <c r="E36" s="9"/>
      <c r="F36" s="9"/>
      <c r="G36" s="28"/>
      <c r="H36" s="9"/>
      <c r="I36" s="23"/>
      <c r="J36" s="9"/>
      <c r="K36" s="9"/>
      <c r="L36" s="27"/>
      <c r="M36" s="15"/>
      <c r="N36" s="38"/>
      <c r="O36" s="52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</row>
    <row r="37" spans="1:39" ht="15.75">
      <c r="A37" s="5"/>
      <c r="B37" s="9"/>
      <c r="C37" s="9"/>
      <c r="D37" s="9"/>
      <c r="E37" s="9"/>
      <c r="F37" s="9"/>
      <c r="G37" s="26"/>
      <c r="H37" s="9"/>
      <c r="I37" s="27"/>
      <c r="J37" s="9"/>
      <c r="K37" s="9"/>
      <c r="L37" s="27"/>
      <c r="M37" s="15"/>
      <c r="N37" s="38"/>
      <c r="O37" s="52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  <row r="38" spans="1:39" ht="15.75">
      <c r="A38" s="5"/>
      <c r="B38" s="9"/>
      <c r="C38" s="9"/>
      <c r="D38" s="9"/>
      <c r="E38" s="9"/>
      <c r="F38" s="9"/>
      <c r="G38" s="28"/>
      <c r="H38" s="9"/>
      <c r="I38" s="23"/>
      <c r="J38" s="9"/>
      <c r="K38" s="9"/>
      <c r="L38" s="27"/>
      <c r="M38" s="15"/>
      <c r="N38" s="38"/>
      <c r="O38" s="52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1:39" ht="15.75">
      <c r="A39" s="5"/>
      <c r="B39" s="9"/>
      <c r="C39" s="9"/>
      <c r="D39" s="9"/>
      <c r="E39" s="9"/>
      <c r="F39" s="9"/>
      <c r="G39" s="26"/>
      <c r="H39" s="9"/>
      <c r="I39" s="27"/>
      <c r="J39" s="9"/>
      <c r="K39" s="9"/>
      <c r="L39" s="27"/>
      <c r="M39" s="15"/>
      <c r="N39" s="38"/>
      <c r="O39" s="52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1:39" ht="15.75">
      <c r="A40" s="5"/>
      <c r="B40" s="9"/>
      <c r="C40" s="9"/>
      <c r="D40" s="9"/>
      <c r="E40" s="9"/>
      <c r="F40" s="9"/>
      <c r="G40" s="28"/>
      <c r="H40" s="9"/>
      <c r="I40" s="23"/>
      <c r="J40" s="9"/>
      <c r="K40" s="9"/>
      <c r="L40" s="27"/>
      <c r="M40" s="15"/>
      <c r="N40" s="38"/>
      <c r="O40" s="52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spans="1:39" ht="15.75">
      <c r="A41" s="5"/>
      <c r="B41" s="9"/>
      <c r="C41" s="9"/>
      <c r="D41" s="9"/>
      <c r="E41" s="9"/>
      <c r="F41" s="9"/>
      <c r="G41" s="26"/>
      <c r="H41" s="9"/>
      <c r="I41" s="27"/>
      <c r="J41" s="9"/>
      <c r="K41" s="9"/>
      <c r="L41" s="27"/>
      <c r="M41" s="15"/>
      <c r="N41" s="38"/>
      <c r="O41" s="52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39" ht="15.75">
      <c r="A42" s="5"/>
      <c r="B42" s="9"/>
      <c r="C42" s="9"/>
      <c r="D42" s="9"/>
      <c r="E42" s="9"/>
      <c r="F42" s="9"/>
      <c r="G42" s="28"/>
      <c r="H42" s="9"/>
      <c r="I42" s="23"/>
      <c r="J42" s="9"/>
      <c r="K42" s="9"/>
      <c r="L42" s="27"/>
      <c r="M42" s="15"/>
      <c r="N42" s="38"/>
      <c r="O42" s="52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1:39" ht="15.75">
      <c r="A43" s="5"/>
      <c r="B43" s="9"/>
      <c r="C43" s="9"/>
      <c r="D43" s="29"/>
      <c r="E43" s="9"/>
      <c r="F43" s="9"/>
      <c r="G43" s="29"/>
      <c r="H43" s="29"/>
      <c r="I43" s="29"/>
      <c r="J43" s="29"/>
      <c r="K43" s="9"/>
      <c r="L43" s="27"/>
      <c r="M43" s="15"/>
      <c r="N43" s="38"/>
      <c r="O43" s="52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ht="18.75">
      <c r="A44" s="5"/>
      <c r="B44" s="9"/>
      <c r="C44" s="9"/>
      <c r="D44" s="9"/>
      <c r="E44" s="9"/>
      <c r="F44" s="9"/>
      <c r="G44" s="44"/>
      <c r="H44" s="45"/>
      <c r="I44" s="21"/>
      <c r="J44" s="71"/>
      <c r="K44" s="64"/>
      <c r="L44" s="10"/>
      <c r="M44" s="15"/>
      <c r="N44" s="35"/>
      <c r="O44" s="52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ht="15.75">
      <c r="A45" s="5"/>
      <c r="B45" s="9"/>
      <c r="C45" s="9"/>
      <c r="D45" s="9"/>
      <c r="E45" s="9"/>
      <c r="F45" s="9"/>
      <c r="G45" s="9"/>
      <c r="H45" s="21"/>
      <c r="I45" s="9"/>
      <c r="J45" s="17"/>
      <c r="K45" s="22"/>
      <c r="L45" s="27"/>
      <c r="M45" s="15"/>
      <c r="N45" s="38"/>
      <c r="O45" s="52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39" ht="15.75">
      <c r="A46" s="46"/>
      <c r="B46" s="9"/>
      <c r="C46" s="29"/>
      <c r="D46" s="9"/>
      <c r="E46" s="9"/>
      <c r="F46" s="9"/>
      <c r="G46" s="9"/>
      <c r="H46" s="9"/>
      <c r="I46" s="9"/>
      <c r="J46" s="9"/>
      <c r="K46" s="9"/>
      <c r="L46" s="27"/>
      <c r="M46" s="15"/>
      <c r="N46" s="38"/>
      <c r="O46" s="52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39" ht="15.75">
      <c r="A47" s="5"/>
      <c r="B47" s="9"/>
      <c r="C47" s="9"/>
      <c r="D47" s="9"/>
      <c r="E47" s="9"/>
      <c r="F47" s="9"/>
      <c r="G47" s="9"/>
      <c r="H47" s="9"/>
      <c r="I47" s="29"/>
      <c r="J47" s="29"/>
      <c r="K47" s="29"/>
      <c r="L47" s="27"/>
      <c r="M47" s="15"/>
      <c r="N47" s="38"/>
      <c r="O47" s="52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</row>
    <row r="48" spans="1:39" ht="15.75">
      <c r="A48" s="5"/>
      <c r="B48" s="9"/>
      <c r="C48" s="9"/>
      <c r="D48" s="9"/>
      <c r="E48" s="9"/>
      <c r="F48" s="9"/>
      <c r="G48" s="9"/>
      <c r="H48" s="9"/>
      <c r="I48" s="64"/>
      <c r="J48" s="21"/>
      <c r="K48" s="64"/>
      <c r="L48" s="10"/>
      <c r="M48" s="15"/>
      <c r="N48" s="35"/>
      <c r="O48" s="52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</row>
    <row r="49" spans="1:39" ht="15.75">
      <c r="A49" s="5"/>
      <c r="B49" s="9"/>
      <c r="C49" s="9"/>
      <c r="D49" s="9"/>
      <c r="E49" s="9"/>
      <c r="F49" s="9"/>
      <c r="G49" s="9"/>
      <c r="H49" s="9"/>
      <c r="I49" s="22"/>
      <c r="J49" s="21"/>
      <c r="K49" s="22"/>
      <c r="L49" s="27"/>
      <c r="M49" s="15"/>
      <c r="N49" s="38"/>
      <c r="O49" s="52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</row>
    <row r="50" spans="1:39" ht="15.75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27"/>
      <c r="M50" s="15"/>
      <c r="N50" s="38"/>
      <c r="O50" s="52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</row>
    <row r="51" spans="1:39" ht="15.75">
      <c r="A51" s="5"/>
      <c r="B51" s="9"/>
      <c r="C51" s="9"/>
      <c r="D51" s="9"/>
      <c r="E51" s="9"/>
      <c r="F51" s="9"/>
      <c r="G51" s="9"/>
      <c r="H51" s="9"/>
      <c r="I51" s="64"/>
      <c r="J51" s="21"/>
      <c r="K51" s="64"/>
      <c r="L51" s="10"/>
      <c r="M51" s="15"/>
      <c r="N51" s="38"/>
      <c r="O51" s="52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</row>
    <row r="52" spans="1:39" ht="15.75">
      <c r="A52" s="5"/>
      <c r="B52" s="9"/>
      <c r="C52" s="9"/>
      <c r="D52" s="9"/>
      <c r="E52" s="9"/>
      <c r="F52" s="9"/>
      <c r="G52" s="9"/>
      <c r="H52" s="9"/>
      <c r="I52" s="22"/>
      <c r="J52" s="21"/>
      <c r="K52" s="22"/>
      <c r="L52" s="27"/>
      <c r="M52" s="15"/>
      <c r="N52" s="38"/>
      <c r="O52" s="5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</row>
    <row r="53" spans="1:39" ht="15.75">
      <c r="A53" s="5"/>
      <c r="B53" s="9"/>
      <c r="C53" s="9"/>
      <c r="D53" s="9"/>
      <c r="E53" s="9"/>
      <c r="F53" s="9"/>
      <c r="G53" s="9"/>
      <c r="H53" s="9"/>
      <c r="I53" s="9"/>
      <c r="J53" s="9"/>
      <c r="K53" s="9"/>
      <c r="L53" s="27"/>
      <c r="M53" s="15"/>
      <c r="N53" s="38"/>
      <c r="O53" s="52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</row>
    <row r="54" spans="1:39" ht="15.75">
      <c r="A54" s="5"/>
      <c r="B54" s="9"/>
      <c r="C54" s="9"/>
      <c r="D54" s="9"/>
      <c r="E54" s="9"/>
      <c r="F54" s="9"/>
      <c r="G54" s="21"/>
      <c r="H54" s="22"/>
      <c r="I54" s="23"/>
      <c r="J54" s="9"/>
      <c r="K54" s="64"/>
      <c r="L54" s="10"/>
      <c r="M54" s="15"/>
      <c r="N54" s="35"/>
      <c r="O54" s="52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</row>
    <row r="55" spans="1:39" ht="15.75">
      <c r="A55" s="5"/>
      <c r="B55" s="9"/>
      <c r="C55" s="9"/>
      <c r="D55" s="9"/>
      <c r="E55" s="9"/>
      <c r="F55" s="9"/>
      <c r="G55" s="21"/>
      <c r="H55" s="22"/>
      <c r="I55" s="23"/>
      <c r="J55" s="9"/>
      <c r="K55" s="22"/>
      <c r="L55" s="27"/>
      <c r="M55" s="15"/>
      <c r="N55" s="38"/>
      <c r="O55" s="52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</row>
    <row r="56" spans="1:39" ht="15.75">
      <c r="A56" s="5"/>
      <c r="B56" s="9"/>
      <c r="C56" s="9"/>
      <c r="D56" s="9"/>
      <c r="E56" s="9"/>
      <c r="F56" s="9"/>
      <c r="G56" s="21"/>
      <c r="H56" s="22"/>
      <c r="I56" s="47"/>
      <c r="J56" s="9"/>
      <c r="K56" s="9"/>
      <c r="L56" s="27"/>
      <c r="M56" s="15"/>
      <c r="N56" s="38"/>
      <c r="O56" s="52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</row>
    <row r="57" spans="1:39" ht="18.75">
      <c r="A57" s="8">
        <v>4</v>
      </c>
      <c r="B57" s="43"/>
      <c r="C57" s="9"/>
      <c r="D57" s="9"/>
      <c r="E57" s="9"/>
      <c r="F57" s="9"/>
      <c r="G57" s="21"/>
      <c r="H57" s="22"/>
      <c r="I57" s="23"/>
      <c r="J57" s="9"/>
      <c r="K57" s="9"/>
      <c r="L57" s="27"/>
      <c r="M57" s="15"/>
      <c r="N57" s="38"/>
      <c r="O57" s="52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</row>
    <row r="58" spans="1:39" ht="15.75">
      <c r="A58" s="5"/>
      <c r="B58" s="9"/>
      <c r="C58" s="9"/>
      <c r="D58" s="9"/>
      <c r="E58" s="9"/>
      <c r="F58" s="9"/>
      <c r="G58" s="48"/>
      <c r="H58" s="29"/>
      <c r="I58" s="9"/>
      <c r="J58" s="14"/>
      <c r="K58" s="9"/>
      <c r="L58" s="27"/>
      <c r="M58" s="15"/>
      <c r="N58" s="38"/>
      <c r="O58" s="52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</row>
    <row r="59" spans="1:39" ht="15.75">
      <c r="A59" s="46"/>
      <c r="B59" s="9"/>
      <c r="C59" s="9"/>
      <c r="D59" s="9"/>
      <c r="E59" s="9"/>
      <c r="F59" s="9"/>
      <c r="G59" s="9"/>
      <c r="H59" s="9"/>
      <c r="I59" s="9"/>
      <c r="J59" s="9"/>
      <c r="K59" s="9"/>
      <c r="L59" s="27"/>
      <c r="M59" s="15"/>
      <c r="N59" s="38"/>
      <c r="O59" s="52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</row>
    <row r="60" spans="1:39" ht="8.25" customHeight="1">
      <c r="A60" s="5"/>
      <c r="B60" s="9"/>
      <c r="C60" s="9"/>
      <c r="D60" s="9"/>
      <c r="E60" s="9"/>
      <c r="F60" s="9"/>
      <c r="G60" s="9"/>
      <c r="H60" s="9"/>
      <c r="I60" s="9"/>
      <c r="J60" s="18"/>
      <c r="K60" s="18"/>
      <c r="L60" s="27"/>
      <c r="M60" s="15"/>
      <c r="N60" s="38"/>
      <c r="O60" s="52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</row>
    <row r="61" spans="1:39" ht="15.75">
      <c r="A61" s="5"/>
      <c r="B61" s="9"/>
      <c r="C61" s="9"/>
      <c r="D61" s="9"/>
      <c r="E61" s="25"/>
      <c r="F61" s="9"/>
      <c r="G61" s="24"/>
      <c r="H61" s="22"/>
      <c r="I61" s="22"/>
      <c r="J61" s="22"/>
      <c r="K61" s="22"/>
      <c r="L61" s="10"/>
      <c r="M61" s="15"/>
      <c r="N61" s="35"/>
      <c r="O61" s="52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</row>
    <row r="62" spans="1:39" ht="8.25" customHeight="1">
      <c r="A62" s="5"/>
      <c r="B62" s="9"/>
      <c r="C62" s="9"/>
      <c r="D62" s="9"/>
      <c r="E62" s="25"/>
      <c r="F62" s="9"/>
      <c r="G62" s="24"/>
      <c r="H62" s="21"/>
      <c r="I62" s="21"/>
      <c r="J62" s="21"/>
      <c r="K62" s="21"/>
      <c r="L62" s="10"/>
      <c r="M62" s="15"/>
      <c r="N62" s="38"/>
      <c r="O62" s="52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</row>
    <row r="63" spans="1:39" ht="9" customHeight="1">
      <c r="A63" s="5"/>
      <c r="B63" s="9"/>
      <c r="C63" s="9"/>
      <c r="D63" s="9"/>
      <c r="E63" s="25"/>
      <c r="F63" s="9"/>
      <c r="G63" s="24"/>
      <c r="H63" s="9"/>
      <c r="I63" s="9"/>
      <c r="J63" s="18"/>
      <c r="K63" s="18"/>
      <c r="L63" s="27"/>
      <c r="M63" s="15"/>
      <c r="N63" s="38"/>
      <c r="O63" s="52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</row>
    <row r="64" spans="1:39" ht="15.75">
      <c r="A64" s="5"/>
      <c r="B64" s="9"/>
      <c r="C64" s="9"/>
      <c r="D64" s="9"/>
      <c r="E64" s="9"/>
      <c r="F64" s="9"/>
      <c r="G64" s="49"/>
      <c r="H64" s="21"/>
      <c r="I64" s="22"/>
      <c r="J64" s="22"/>
      <c r="K64" s="22"/>
      <c r="L64" s="10"/>
      <c r="M64" s="15"/>
      <c r="N64" s="38"/>
      <c r="O64" s="52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</row>
    <row r="65" spans="1:39" ht="9.75" customHeight="1">
      <c r="A65" s="5"/>
      <c r="B65" s="9"/>
      <c r="C65" s="9"/>
      <c r="D65" s="9"/>
      <c r="E65" s="9"/>
      <c r="F65" s="9"/>
      <c r="G65" s="49"/>
      <c r="H65" s="9"/>
      <c r="I65" s="9"/>
      <c r="J65" s="18"/>
      <c r="K65" s="18"/>
      <c r="L65" s="27"/>
      <c r="M65" s="15"/>
      <c r="N65" s="38"/>
      <c r="O65" s="52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</row>
    <row r="66" spans="1:39" ht="15.75">
      <c r="A66" s="5"/>
      <c r="B66" s="9"/>
      <c r="C66" s="9"/>
      <c r="D66" s="9"/>
      <c r="E66" s="9"/>
      <c r="F66" s="9"/>
      <c r="G66" s="24"/>
      <c r="H66" s="22"/>
      <c r="I66" s="22"/>
      <c r="J66" s="21"/>
      <c r="K66" s="21"/>
      <c r="L66" s="10"/>
      <c r="M66" s="15"/>
      <c r="N66" s="38"/>
      <c r="O66" s="52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</row>
    <row r="67" spans="1:39" ht="23.25">
      <c r="A67" s="5"/>
      <c r="B67" s="9"/>
      <c r="C67" s="9"/>
      <c r="D67" s="9"/>
      <c r="E67" s="9"/>
      <c r="F67" s="9"/>
      <c r="G67" s="9"/>
      <c r="H67" s="22"/>
      <c r="I67" s="9"/>
      <c r="J67" s="18"/>
      <c r="K67" s="18"/>
      <c r="L67" s="27"/>
      <c r="M67" s="15"/>
      <c r="N67" s="38"/>
      <c r="O67" s="52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</row>
    <row r="68" spans="1:39" ht="15.75">
      <c r="A68" s="5"/>
      <c r="B68" s="9"/>
      <c r="C68" s="9"/>
      <c r="D68" s="9"/>
      <c r="E68" s="9"/>
      <c r="F68" s="9"/>
      <c r="G68" s="24"/>
      <c r="H68" s="9"/>
      <c r="I68" s="72"/>
      <c r="J68" s="29"/>
      <c r="K68" s="9"/>
      <c r="L68" s="10"/>
      <c r="M68" s="15"/>
      <c r="N68" s="35"/>
      <c r="O68" s="52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</row>
    <row r="69" spans="1:39" ht="15.75">
      <c r="A69" s="5"/>
      <c r="B69" s="9"/>
      <c r="C69" s="9"/>
      <c r="D69" s="9"/>
      <c r="E69" s="9"/>
      <c r="F69" s="9"/>
      <c r="G69" s="21"/>
      <c r="H69" s="22"/>
      <c r="I69" s="19"/>
      <c r="J69" s="23"/>
      <c r="K69" s="9"/>
      <c r="L69" s="27"/>
      <c r="M69" s="15"/>
      <c r="N69" s="38"/>
      <c r="O69" s="52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</row>
    <row r="70" spans="1:39" ht="15.75">
      <c r="A70" s="5"/>
      <c r="B70" s="9"/>
      <c r="C70" s="9"/>
      <c r="D70" s="9"/>
      <c r="E70" s="9"/>
      <c r="F70" s="9"/>
      <c r="G70" s="9"/>
      <c r="H70" s="9"/>
      <c r="I70" s="9"/>
      <c r="J70" s="29"/>
      <c r="K70" s="9"/>
      <c r="L70" s="27"/>
      <c r="M70" s="15"/>
      <c r="N70" s="38"/>
      <c r="O70" s="52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</row>
    <row r="71" spans="1:39" ht="15.75">
      <c r="A71" s="5"/>
      <c r="B71" s="9"/>
      <c r="C71" s="9"/>
      <c r="D71" s="9"/>
      <c r="E71" s="9"/>
      <c r="F71" s="9"/>
      <c r="G71" s="9"/>
      <c r="H71" s="29"/>
      <c r="I71" s="9"/>
      <c r="J71" s="9"/>
      <c r="K71" s="9"/>
      <c r="L71" s="27"/>
      <c r="M71" s="15"/>
      <c r="N71" s="38"/>
      <c r="O71" s="52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</row>
    <row r="72" spans="1:39" ht="15.75">
      <c r="A72" s="46"/>
      <c r="B72" s="9"/>
      <c r="C72" s="9"/>
      <c r="D72" s="9"/>
      <c r="E72" s="9"/>
      <c r="F72" s="9"/>
      <c r="G72" s="9"/>
      <c r="H72" s="9"/>
      <c r="I72" s="9"/>
      <c r="J72" s="9"/>
      <c r="K72" s="9"/>
      <c r="L72" s="27"/>
      <c r="M72" s="15"/>
      <c r="N72" s="38"/>
      <c r="O72" s="52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</row>
    <row r="73" spans="1:39" ht="15.75">
      <c r="A73" s="46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5"/>
      <c r="N73" s="38"/>
      <c r="O73" s="52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</row>
    <row r="74" spans="1:39" ht="9.75" customHeight="1">
      <c r="A74" s="50"/>
      <c r="B74" s="9"/>
      <c r="C74" s="9"/>
      <c r="D74" s="51"/>
      <c r="E74" s="9"/>
      <c r="F74" s="9"/>
      <c r="G74" s="29"/>
      <c r="H74" s="9"/>
      <c r="I74" s="9"/>
      <c r="J74" s="9"/>
      <c r="K74" s="18"/>
      <c r="L74" s="18"/>
      <c r="M74" s="27"/>
      <c r="N74" s="38"/>
      <c r="O74" s="52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</row>
    <row r="75" spans="1:39" ht="15.75">
      <c r="A75" s="50"/>
      <c r="B75" s="9"/>
      <c r="C75" s="9"/>
      <c r="D75" s="9"/>
      <c r="E75" s="25"/>
      <c r="F75" s="29"/>
      <c r="G75" s="24"/>
      <c r="H75" s="73"/>
      <c r="I75" s="22"/>
      <c r="J75" s="22"/>
      <c r="K75" s="22"/>
      <c r="L75" s="22"/>
      <c r="M75" s="10"/>
      <c r="N75" s="35"/>
      <c r="O75" s="2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</row>
    <row r="76" spans="1:39" ht="15.75">
      <c r="A76" s="50"/>
      <c r="B76" s="9"/>
      <c r="C76" s="9"/>
      <c r="D76" s="29"/>
      <c r="E76" s="29"/>
      <c r="F76" s="29"/>
      <c r="G76" s="24"/>
      <c r="H76" s="21"/>
      <c r="I76" s="21"/>
      <c r="J76" s="21"/>
      <c r="K76" s="21"/>
      <c r="L76" s="10"/>
      <c r="M76" s="36"/>
      <c r="N76" s="38"/>
      <c r="O76" s="52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</row>
    <row r="77" spans="1:39" ht="7.5" customHeight="1">
      <c r="A77" s="5"/>
      <c r="B77" s="9"/>
      <c r="C77" s="9"/>
      <c r="D77" s="9"/>
      <c r="E77" s="9"/>
      <c r="F77" s="29"/>
      <c r="G77" s="24"/>
      <c r="H77" s="29"/>
      <c r="I77" s="9"/>
      <c r="J77" s="9"/>
      <c r="K77" s="18"/>
      <c r="L77" s="18"/>
      <c r="M77" s="27"/>
      <c r="N77" s="38"/>
      <c r="O77" s="52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</row>
    <row r="78" spans="1:39" ht="15.75">
      <c r="A78" s="5"/>
      <c r="B78" s="9"/>
      <c r="C78" s="9"/>
      <c r="D78" s="9"/>
      <c r="E78" s="9"/>
      <c r="F78" s="29"/>
      <c r="G78" s="24"/>
      <c r="H78" s="29"/>
      <c r="I78" s="21"/>
      <c r="J78" s="22"/>
      <c r="K78" s="22"/>
      <c r="L78" s="22"/>
      <c r="M78" s="10"/>
      <c r="N78" s="38"/>
      <c r="O78" s="52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</row>
    <row r="79" spans="1:39" ht="23.25">
      <c r="A79" s="5"/>
      <c r="B79" s="9"/>
      <c r="C79" s="9"/>
      <c r="D79" s="9"/>
      <c r="E79" s="9"/>
      <c r="F79" s="29"/>
      <c r="G79" s="49"/>
      <c r="H79" s="9"/>
      <c r="I79" s="9"/>
      <c r="J79" s="18"/>
      <c r="K79" s="18"/>
      <c r="L79" s="9"/>
      <c r="M79" s="36"/>
      <c r="N79" s="38"/>
      <c r="O79" s="52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</row>
    <row r="80" spans="1:39" ht="15.75">
      <c r="A80" s="5"/>
      <c r="B80" s="9"/>
      <c r="C80" s="9"/>
      <c r="D80" s="9"/>
      <c r="E80" s="9"/>
      <c r="F80" s="29"/>
      <c r="G80" s="24"/>
      <c r="H80" s="73"/>
      <c r="I80" s="22"/>
      <c r="J80" s="22"/>
      <c r="K80" s="21"/>
      <c r="L80" s="21"/>
      <c r="M80" s="10"/>
      <c r="N80" s="38"/>
      <c r="O80" s="52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</row>
    <row r="81" spans="1:39" ht="7.5" customHeight="1">
      <c r="A81" s="5"/>
      <c r="B81" s="9"/>
      <c r="C81" s="9"/>
      <c r="D81" s="9"/>
      <c r="E81" s="9"/>
      <c r="F81" s="29"/>
      <c r="G81" s="9"/>
      <c r="H81" s="22"/>
      <c r="I81" s="9"/>
      <c r="J81" s="18"/>
      <c r="K81" s="18"/>
      <c r="L81" s="9"/>
      <c r="M81" s="36"/>
      <c r="N81" s="38"/>
      <c r="O81" s="52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</row>
    <row r="82" spans="1:39" ht="15.75">
      <c r="A82" s="50"/>
      <c r="B82" s="9"/>
      <c r="C82" s="9"/>
      <c r="D82" s="9"/>
      <c r="E82" s="9"/>
      <c r="F82" s="29"/>
      <c r="G82" s="24"/>
      <c r="H82" s="9"/>
      <c r="I82" s="119"/>
      <c r="J82" s="119"/>
      <c r="K82" s="9"/>
      <c r="L82" s="29"/>
      <c r="M82" s="10"/>
      <c r="N82" s="35"/>
      <c r="O82" s="2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</row>
    <row r="83" spans="1:39" ht="15.75">
      <c r="A83" s="50"/>
      <c r="B83" s="9"/>
      <c r="C83" s="9"/>
      <c r="D83" s="9"/>
      <c r="E83" s="9"/>
      <c r="F83" s="9"/>
      <c r="G83" s="21"/>
      <c r="H83" s="22"/>
      <c r="I83" s="120"/>
      <c r="J83" s="120"/>
      <c r="K83" s="9"/>
      <c r="L83" s="9"/>
      <c r="M83" s="15"/>
      <c r="N83" s="38"/>
      <c r="O83" s="52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</row>
    <row r="84" spans="1:39" ht="15.75">
      <c r="A84" s="50"/>
      <c r="B84" s="9"/>
      <c r="C84" s="9"/>
      <c r="D84" s="9"/>
      <c r="E84" s="9"/>
      <c r="F84" s="9"/>
      <c r="G84" s="9"/>
      <c r="H84" s="9"/>
      <c r="I84" s="9"/>
      <c r="J84" s="29"/>
      <c r="K84" s="9"/>
      <c r="L84" s="9"/>
      <c r="M84" s="15"/>
      <c r="N84" s="38"/>
      <c r="O84" s="52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</row>
    <row r="85" spans="1:39" ht="15.75">
      <c r="A85" s="5"/>
      <c r="B85" s="9"/>
      <c r="C85" s="9"/>
      <c r="D85" s="9"/>
      <c r="E85" s="9"/>
      <c r="F85" s="9"/>
      <c r="G85" s="9"/>
      <c r="H85" s="14"/>
      <c r="I85" s="9"/>
      <c r="J85" s="29"/>
      <c r="K85" s="9"/>
      <c r="L85" s="9"/>
      <c r="M85" s="15"/>
      <c r="N85" s="38"/>
      <c r="O85" s="52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</row>
    <row r="86" spans="1:39" ht="15.75">
      <c r="A86" s="4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5"/>
      <c r="N86" s="38"/>
      <c r="O86" s="52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</row>
    <row r="87" spans="1:39" ht="18.75">
      <c r="A87" s="8">
        <v>5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5"/>
      <c r="N87" s="38"/>
      <c r="O87" s="52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</row>
    <row r="88" spans="1:39" ht="15.75">
      <c r="A88" s="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5"/>
      <c r="N88" s="38"/>
      <c r="O88" s="52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</row>
    <row r="89" spans="1:39" ht="23.25">
      <c r="A89" s="5"/>
      <c r="B89" s="9"/>
      <c r="C89" s="9"/>
      <c r="D89" s="9"/>
      <c r="E89" s="9"/>
      <c r="F89" s="9"/>
      <c r="G89" s="9"/>
      <c r="H89" s="9"/>
      <c r="I89" s="9"/>
      <c r="J89" s="18"/>
      <c r="K89" s="18"/>
      <c r="L89" s="9"/>
      <c r="M89" s="15"/>
      <c r="N89" s="38"/>
      <c r="O89" s="52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</row>
    <row r="90" spans="1:39" ht="15.75">
      <c r="A90" s="5"/>
      <c r="B90" s="9"/>
      <c r="C90" s="9"/>
      <c r="D90" s="9"/>
      <c r="E90" s="25"/>
      <c r="F90" s="9"/>
      <c r="G90" s="24"/>
      <c r="H90" s="22"/>
      <c r="I90" s="22"/>
      <c r="J90" s="22"/>
      <c r="K90" s="22"/>
      <c r="L90" s="10"/>
      <c r="M90" s="15"/>
      <c r="N90" s="35"/>
      <c r="O90" s="52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</row>
    <row r="91" spans="1:39" ht="15.75">
      <c r="A91" s="5"/>
      <c r="B91" s="9"/>
      <c r="C91" s="9"/>
      <c r="D91" s="9"/>
      <c r="E91" s="25"/>
      <c r="F91" s="9"/>
      <c r="G91" s="24"/>
      <c r="H91" s="21"/>
      <c r="I91" s="21"/>
      <c r="J91" s="21"/>
      <c r="K91" s="21"/>
      <c r="L91" s="10"/>
      <c r="M91" s="15"/>
      <c r="N91" s="38"/>
      <c r="O91" s="52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</row>
    <row r="92" spans="1:39" ht="23.25">
      <c r="A92" s="5"/>
      <c r="B92" s="9"/>
      <c r="C92" s="9"/>
      <c r="D92" s="9"/>
      <c r="E92" s="25"/>
      <c r="F92" s="9"/>
      <c r="G92" s="24"/>
      <c r="H92" s="9"/>
      <c r="I92" s="9"/>
      <c r="J92" s="18"/>
      <c r="K92" s="18"/>
      <c r="L92" s="27"/>
      <c r="M92" s="15"/>
      <c r="N92" s="38"/>
      <c r="O92" s="52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</row>
    <row r="93" spans="1:39" ht="15.75">
      <c r="A93" s="5"/>
      <c r="B93" s="9"/>
      <c r="C93" s="9"/>
      <c r="D93" s="9"/>
      <c r="E93" s="9"/>
      <c r="F93" s="9"/>
      <c r="G93" s="49"/>
      <c r="H93" s="21"/>
      <c r="I93" s="21"/>
      <c r="J93" s="21"/>
      <c r="K93" s="21"/>
      <c r="L93" s="10"/>
      <c r="M93" s="15"/>
      <c r="N93" s="38"/>
      <c r="O93" s="52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</row>
    <row r="94" spans="1:39" ht="23.25">
      <c r="A94" s="5"/>
      <c r="B94" s="9"/>
      <c r="C94" s="9"/>
      <c r="D94" s="9"/>
      <c r="E94" s="9"/>
      <c r="F94" s="9"/>
      <c r="G94" s="49"/>
      <c r="H94" s="9"/>
      <c r="I94" s="9"/>
      <c r="J94" s="18"/>
      <c r="K94" s="18"/>
      <c r="L94" s="27"/>
      <c r="M94" s="15"/>
      <c r="N94" s="38"/>
      <c r="O94" s="52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</row>
    <row r="95" spans="1:39" ht="15.75">
      <c r="A95" s="5"/>
      <c r="B95" s="9"/>
      <c r="C95" s="9"/>
      <c r="D95" s="9"/>
      <c r="E95" s="9"/>
      <c r="F95" s="9"/>
      <c r="G95" s="24"/>
      <c r="H95" s="22"/>
      <c r="I95" s="22"/>
      <c r="J95" s="21"/>
      <c r="K95" s="21"/>
      <c r="L95" s="10"/>
      <c r="M95" s="15"/>
      <c r="N95" s="38"/>
      <c r="O95" s="52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</row>
    <row r="96" spans="1:39" ht="23.25">
      <c r="A96" s="5"/>
      <c r="B96" s="9"/>
      <c r="C96" s="9"/>
      <c r="D96" s="9"/>
      <c r="E96" s="9"/>
      <c r="F96" s="9"/>
      <c r="G96" s="9"/>
      <c r="H96" s="22"/>
      <c r="I96" s="9"/>
      <c r="J96" s="18"/>
      <c r="K96" s="18"/>
      <c r="L96" s="27"/>
      <c r="M96" s="15"/>
      <c r="N96" s="38"/>
      <c r="O96" s="52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</row>
    <row r="97" spans="1:39" ht="15.75">
      <c r="A97" s="5"/>
      <c r="B97" s="9"/>
      <c r="C97" s="9"/>
      <c r="D97" s="9"/>
      <c r="E97" s="9"/>
      <c r="F97" s="9"/>
      <c r="G97" s="24"/>
      <c r="H97" s="9"/>
      <c r="I97" s="72"/>
      <c r="J97" s="29"/>
      <c r="K97" s="9"/>
      <c r="L97" s="10"/>
      <c r="M97" s="15"/>
      <c r="N97" s="35"/>
      <c r="O97" s="52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</row>
    <row r="98" spans="1:39" ht="15.75">
      <c r="A98" s="5"/>
      <c r="B98" s="9"/>
      <c r="C98" s="9"/>
      <c r="D98" s="9"/>
      <c r="E98" s="9"/>
      <c r="F98" s="9"/>
      <c r="G98" s="21"/>
      <c r="H98" s="22"/>
      <c r="I98" s="19"/>
      <c r="J98" s="23"/>
      <c r="K98" s="9"/>
      <c r="L98" s="9"/>
      <c r="M98" s="15"/>
      <c r="N98" s="38"/>
      <c r="O98" s="52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</row>
    <row r="99" spans="1:39" ht="15.75">
      <c r="A99" s="5"/>
      <c r="B99" s="9"/>
      <c r="C99" s="9"/>
      <c r="D99" s="9"/>
      <c r="E99" s="9"/>
      <c r="F99" s="9"/>
      <c r="G99" s="9"/>
      <c r="H99" s="9"/>
      <c r="I99" s="21"/>
      <c r="J99" s="27"/>
      <c r="K99" s="9"/>
      <c r="L99" s="9"/>
      <c r="M99" s="15"/>
      <c r="N99" s="38"/>
      <c r="O99" s="52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</row>
    <row r="100" spans="1:39" ht="15.75">
      <c r="A100" s="5"/>
      <c r="B100" s="9"/>
      <c r="C100" s="9"/>
      <c r="D100" s="9"/>
      <c r="E100" s="9"/>
      <c r="F100" s="9"/>
      <c r="G100" s="9"/>
      <c r="H100" s="9"/>
      <c r="I100" s="22"/>
      <c r="J100" s="23"/>
      <c r="K100" s="9"/>
      <c r="L100" s="9"/>
      <c r="M100" s="15"/>
      <c r="N100" s="38"/>
      <c r="O100" s="52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</row>
    <row r="101" spans="1:39" ht="15.75">
      <c r="A101" s="5"/>
      <c r="B101" s="9"/>
      <c r="C101" s="9"/>
      <c r="D101" s="9"/>
      <c r="E101" s="9"/>
      <c r="F101" s="9"/>
      <c r="G101" s="9"/>
      <c r="H101" s="9"/>
      <c r="I101" s="21"/>
      <c r="J101" s="27"/>
      <c r="K101" s="9"/>
      <c r="L101" s="9"/>
      <c r="M101" s="15"/>
      <c r="N101" s="38"/>
      <c r="O101" s="52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</row>
    <row r="102" spans="1:39" ht="23.25">
      <c r="A102" s="5"/>
      <c r="B102" s="9"/>
      <c r="C102" s="9"/>
      <c r="D102" s="51"/>
      <c r="E102" s="9"/>
      <c r="F102" s="9"/>
      <c r="G102" s="29"/>
      <c r="H102" s="9"/>
      <c r="I102" s="9"/>
      <c r="J102" s="9"/>
      <c r="K102" s="18"/>
      <c r="L102" s="18"/>
      <c r="M102" s="9"/>
      <c r="N102" s="38"/>
      <c r="O102" s="52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</row>
    <row r="103" spans="1:39" ht="15.75">
      <c r="A103" s="5"/>
      <c r="B103" s="9"/>
      <c r="C103" s="9"/>
      <c r="D103" s="9"/>
      <c r="E103" s="25"/>
      <c r="F103" s="29"/>
      <c r="G103" s="24"/>
      <c r="H103" s="19"/>
      <c r="I103" s="22"/>
      <c r="J103" s="22"/>
      <c r="K103" s="22"/>
      <c r="L103" s="22"/>
      <c r="M103" s="10"/>
      <c r="N103" s="35"/>
      <c r="O103" s="52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</row>
    <row r="104" spans="1:39" ht="15.75">
      <c r="A104" s="5"/>
      <c r="B104" s="9"/>
      <c r="C104" s="9"/>
      <c r="D104" s="29"/>
      <c r="E104" s="29"/>
      <c r="F104" s="29"/>
      <c r="G104" s="24"/>
      <c r="H104" s="21"/>
      <c r="I104" s="21"/>
      <c r="J104" s="21"/>
      <c r="K104" s="21"/>
      <c r="L104" s="10"/>
      <c r="M104" s="36"/>
      <c r="N104" s="38"/>
      <c r="O104" s="52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</row>
    <row r="105" spans="1:39" ht="23.25">
      <c r="A105" s="5"/>
      <c r="B105" s="9"/>
      <c r="C105" s="9"/>
      <c r="D105" s="9"/>
      <c r="E105" s="9"/>
      <c r="F105" s="29"/>
      <c r="G105" s="24"/>
      <c r="H105" s="29"/>
      <c r="I105" s="9"/>
      <c r="J105" s="9"/>
      <c r="K105" s="18"/>
      <c r="L105" s="18"/>
      <c r="M105" s="27"/>
      <c r="N105" s="38"/>
      <c r="O105" s="52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5.75">
      <c r="A106" s="5"/>
      <c r="B106" s="9"/>
      <c r="C106" s="9"/>
      <c r="D106" s="9"/>
      <c r="E106" s="9"/>
      <c r="F106" s="29"/>
      <c r="G106" s="24"/>
      <c r="H106" s="29"/>
      <c r="I106" s="22"/>
      <c r="J106" s="22"/>
      <c r="K106" s="22"/>
      <c r="L106" s="22"/>
      <c r="M106" s="10"/>
      <c r="N106" s="38"/>
      <c r="O106" s="52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3.25">
      <c r="A107" s="5"/>
      <c r="B107" s="9"/>
      <c r="C107" s="9"/>
      <c r="D107" s="9"/>
      <c r="E107" s="9"/>
      <c r="F107" s="29"/>
      <c r="G107" s="49"/>
      <c r="H107" s="9"/>
      <c r="I107" s="9"/>
      <c r="J107" s="18"/>
      <c r="K107" s="18"/>
      <c r="L107" s="9"/>
      <c r="M107" s="36"/>
      <c r="N107" s="38"/>
      <c r="O107" s="52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ht="15.75">
      <c r="A108" s="5"/>
      <c r="B108" s="9"/>
      <c r="C108" s="9"/>
      <c r="D108" s="9"/>
      <c r="E108" s="9"/>
      <c r="F108" s="29"/>
      <c r="G108" s="24"/>
      <c r="H108" s="19"/>
      <c r="I108" s="22"/>
      <c r="J108" s="22"/>
      <c r="K108" s="21"/>
      <c r="L108" s="21"/>
      <c r="M108" s="10"/>
      <c r="N108" s="38"/>
      <c r="O108" s="52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ht="23.25">
      <c r="A109" s="5"/>
      <c r="B109" s="9"/>
      <c r="C109" s="9"/>
      <c r="D109" s="9"/>
      <c r="E109" s="9"/>
      <c r="F109" s="29"/>
      <c r="G109" s="9"/>
      <c r="H109" s="22"/>
      <c r="I109" s="9"/>
      <c r="J109" s="18"/>
      <c r="K109" s="18"/>
      <c r="L109" s="9"/>
      <c r="M109" s="36"/>
      <c r="N109" s="38"/>
      <c r="O109" s="52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ht="15.75">
      <c r="A110" s="5"/>
      <c r="B110" s="9"/>
      <c r="C110" s="9"/>
      <c r="D110" s="9"/>
      <c r="E110" s="9"/>
      <c r="F110" s="29"/>
      <c r="G110" s="24"/>
      <c r="H110" s="9"/>
      <c r="I110" s="119"/>
      <c r="J110" s="119"/>
      <c r="K110" s="9"/>
      <c r="L110" s="29"/>
      <c r="M110" s="10"/>
      <c r="N110" s="35"/>
      <c r="O110" s="52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ht="15.75">
      <c r="A111" s="5"/>
      <c r="B111" s="9"/>
      <c r="C111" s="9"/>
      <c r="D111" s="9"/>
      <c r="E111" s="9"/>
      <c r="F111" s="9"/>
      <c r="G111" s="21"/>
      <c r="H111" s="22"/>
      <c r="I111" s="120"/>
      <c r="J111" s="120"/>
      <c r="K111" s="9"/>
      <c r="L111" s="9"/>
      <c r="M111" s="36"/>
      <c r="N111" s="38"/>
      <c r="O111" s="52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ht="15.75">
      <c r="A112" s="5"/>
      <c r="B112" s="9"/>
      <c r="C112" s="9"/>
      <c r="D112" s="9"/>
      <c r="E112" s="29"/>
      <c r="F112" s="9"/>
      <c r="G112" s="9"/>
      <c r="H112" s="9"/>
      <c r="I112" s="9"/>
      <c r="J112" s="9"/>
      <c r="K112" s="9"/>
      <c r="L112" s="9"/>
      <c r="M112" s="36"/>
      <c r="N112" s="38"/>
      <c r="O112" s="52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ht="15.75">
      <c r="A113" s="5"/>
      <c r="B113" s="9"/>
      <c r="C113" s="9"/>
      <c r="D113" s="9"/>
      <c r="E113" s="9"/>
      <c r="F113" s="9"/>
      <c r="G113" s="9"/>
      <c r="H113" s="9"/>
      <c r="I113" s="119"/>
      <c r="J113" s="119"/>
      <c r="K113" s="9"/>
      <c r="L113" s="9"/>
      <c r="M113" s="10"/>
      <c r="N113" s="35"/>
      <c r="O113" s="52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ht="15.75">
      <c r="A114" s="5"/>
      <c r="B114" s="9"/>
      <c r="C114" s="9"/>
      <c r="D114" s="9"/>
      <c r="E114" s="9"/>
      <c r="F114" s="9"/>
      <c r="G114" s="9"/>
      <c r="H114" s="9"/>
      <c r="I114" s="120"/>
      <c r="J114" s="120"/>
      <c r="K114" s="9"/>
      <c r="L114" s="9"/>
      <c r="M114" s="15"/>
      <c r="N114" s="38"/>
      <c r="O114" s="52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ht="15.75">
      <c r="A115" s="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5"/>
      <c r="N115" s="38"/>
      <c r="O115" s="52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ht="15.75">
      <c r="A116" s="5"/>
      <c r="B116" s="9"/>
      <c r="C116" s="9"/>
      <c r="D116" s="9"/>
      <c r="E116" s="9"/>
      <c r="F116" s="9"/>
      <c r="G116" s="9"/>
      <c r="H116" s="14"/>
      <c r="I116" s="19"/>
      <c r="J116" s="29"/>
      <c r="K116" s="29"/>
      <c r="L116" s="23"/>
      <c r="M116" s="9"/>
      <c r="N116" s="36"/>
      <c r="O116" s="52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ht="15.75">
      <c r="A117" s="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5"/>
      <c r="N117" s="52"/>
      <c r="O117" s="52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ht="15.75">
      <c r="A118" s="5"/>
      <c r="B118" s="53"/>
      <c r="C118" s="20"/>
      <c r="D118" s="20"/>
      <c r="E118" s="20"/>
      <c r="F118" s="20"/>
      <c r="G118" s="9"/>
      <c r="H118" s="9"/>
      <c r="I118" s="19"/>
      <c r="J118" s="23"/>
      <c r="K118" s="9"/>
      <c r="L118" s="9"/>
      <c r="M118" s="15"/>
      <c r="N118" s="52"/>
      <c r="O118" s="52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ht="15.75">
      <c r="A119" s="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5"/>
      <c r="N119" s="52"/>
      <c r="O119" s="52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ht="15.75">
      <c r="A120" s="5"/>
      <c r="B120" s="9"/>
      <c r="C120" s="9"/>
      <c r="D120" s="9"/>
      <c r="E120" s="9"/>
      <c r="F120" s="9"/>
      <c r="G120" s="9"/>
      <c r="H120" s="21"/>
      <c r="I120" s="19"/>
      <c r="J120" s="23"/>
      <c r="K120" s="9"/>
      <c r="L120" s="9"/>
      <c r="M120" s="15"/>
      <c r="N120" s="52"/>
      <c r="O120" s="52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</row>
    <row r="121" spans="1:39" ht="15.75">
      <c r="A121" s="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5"/>
      <c r="N121" s="52"/>
      <c r="O121" s="52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</row>
    <row r="122" spans="1:39" ht="15.75">
      <c r="A122" s="5"/>
      <c r="B122" s="9"/>
      <c r="C122" s="9"/>
      <c r="D122" s="9"/>
      <c r="E122" s="9"/>
      <c r="F122" s="9"/>
      <c r="G122" s="9"/>
      <c r="H122" s="9"/>
      <c r="I122" s="22"/>
      <c r="J122" s="23"/>
      <c r="K122" s="9"/>
      <c r="L122" s="9"/>
      <c r="M122" s="15"/>
      <c r="N122" s="52"/>
      <c r="O122" s="52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</row>
    <row r="123" spans="1:39" ht="15.75">
      <c r="A123" s="5"/>
      <c r="B123" s="9"/>
      <c r="C123" s="9"/>
      <c r="D123" s="9"/>
      <c r="E123" s="9"/>
      <c r="F123" s="9"/>
      <c r="G123" s="9"/>
      <c r="H123" s="9"/>
      <c r="I123" s="9"/>
      <c r="J123" s="14"/>
      <c r="K123" s="9"/>
      <c r="L123" s="9"/>
      <c r="M123" s="15"/>
      <c r="N123" s="52"/>
      <c r="O123" s="52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</row>
    <row r="124" spans="1:39" ht="15.75">
      <c r="A124" s="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5"/>
      <c r="N124" s="52"/>
      <c r="O124" s="52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</row>
    <row r="125" spans="1:39" ht="15.75">
      <c r="A125" s="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52"/>
      <c r="O125" s="42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</row>
    <row r="126" spans="1:39" ht="15.7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7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</row>
    <row r="127" spans="1:39" ht="1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52"/>
      <c r="N127" s="70"/>
      <c r="O127" s="70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</row>
    <row r="128" spans="1:39" ht="1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52"/>
      <c r="N128" s="70"/>
      <c r="O128" s="70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</row>
    <row r="129" spans="1:39" ht="1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52"/>
      <c r="N129" s="70"/>
      <c r="O129" s="70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</row>
    <row r="130" spans="1:39" ht="1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52"/>
      <c r="N130" s="70"/>
      <c r="O130" s="70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</row>
    <row r="131" spans="1:39" ht="1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52"/>
      <c r="N131" s="70"/>
      <c r="O131" s="70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</row>
    <row r="132" spans="1:39" ht="1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52"/>
      <c r="N132" s="70"/>
      <c r="O132" s="70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</row>
    <row r="133" spans="1:39" ht="1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52"/>
      <c r="N133" s="70"/>
      <c r="O133" s="70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</row>
    <row r="134" spans="1:39" ht="1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52"/>
      <c r="N134" s="70"/>
      <c r="O134" s="70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</row>
    <row r="135" spans="1:39" ht="1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52"/>
      <c r="N135" s="70"/>
      <c r="O135" s="70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</row>
    <row r="136" spans="1:39" ht="1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52"/>
      <c r="N136" s="70"/>
      <c r="O136" s="70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</row>
    <row r="137" spans="1:39" ht="1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52"/>
      <c r="N137" s="70"/>
      <c r="O137" s="70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</row>
    <row r="138" spans="1:39" ht="1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52"/>
      <c r="N138" s="70"/>
      <c r="O138" s="70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</row>
    <row r="139" spans="1:39" ht="1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52"/>
      <c r="N139" s="70"/>
      <c r="O139" s="70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</row>
    <row r="140" spans="1:39" ht="1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52"/>
      <c r="N140" s="70"/>
      <c r="O140" s="70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</row>
    <row r="141" spans="1:39" ht="1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52"/>
      <c r="N141" s="70"/>
      <c r="O141" s="70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</row>
    <row r="142" spans="1:39" ht="1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52"/>
      <c r="N142" s="70"/>
      <c r="O142" s="70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</row>
    <row r="143" spans="1:39" ht="1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52"/>
      <c r="N143" s="70"/>
      <c r="O143" s="70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</row>
    <row r="144" spans="1:39" ht="1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52"/>
      <c r="N144" s="70"/>
      <c r="O144" s="70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</row>
    <row r="145" spans="1:39" ht="1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52"/>
      <c r="N145" s="70"/>
      <c r="O145" s="70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</row>
    <row r="146" spans="1:39" ht="1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52"/>
      <c r="N146" s="70"/>
      <c r="O146" s="70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</row>
    <row r="147" spans="1:39" ht="1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52"/>
      <c r="N147" s="70"/>
      <c r="O147" s="70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</row>
    <row r="148" spans="1:39" ht="1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52"/>
      <c r="N148" s="70"/>
      <c r="O148" s="70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</row>
    <row r="149" spans="1:39" ht="1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52"/>
      <c r="N149" s="70"/>
      <c r="O149" s="70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</row>
    <row r="150" spans="1:39" ht="1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52"/>
      <c r="N150" s="70"/>
      <c r="O150" s="70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</row>
    <row r="151" spans="1:39" ht="1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52"/>
      <c r="N151" s="70"/>
      <c r="O151" s="70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</row>
    <row r="152" spans="1:39" ht="1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52"/>
      <c r="N152" s="70"/>
      <c r="O152" s="70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</row>
    <row r="153" spans="1:39" ht="1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52"/>
      <c r="N153" s="70"/>
      <c r="O153" s="70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</row>
    <row r="154" spans="1:39" ht="1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52"/>
      <c r="N154" s="70"/>
      <c r="O154" s="70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</row>
    <row r="155" spans="1:39" ht="1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52"/>
      <c r="N155" s="70"/>
      <c r="O155" s="70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</row>
    <row r="156" spans="1:39" ht="1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52"/>
      <c r="N156" s="70"/>
      <c r="O156" s="70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</row>
    <row r="157" spans="1:39" ht="1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52"/>
      <c r="N157" s="70"/>
      <c r="O157" s="70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</row>
    <row r="158" spans="1:39" ht="1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52"/>
      <c r="N158" s="70"/>
      <c r="O158" s="70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</row>
    <row r="159" spans="1:39" ht="1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52"/>
      <c r="N159" s="70"/>
      <c r="O159" s="70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</row>
    <row r="160" spans="1:39" ht="1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52"/>
      <c r="N160" s="70"/>
      <c r="O160" s="70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</row>
    <row r="161" spans="1:39" ht="1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52"/>
      <c r="N161" s="70"/>
      <c r="O161" s="70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</row>
    <row r="162" spans="1:39" ht="1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52"/>
      <c r="N162" s="70"/>
      <c r="O162" s="70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</row>
    <row r="163" spans="1:39" ht="1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52"/>
      <c r="N163" s="70"/>
      <c r="O163" s="70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</row>
    <row r="164" spans="1:39" ht="1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52"/>
      <c r="N164" s="70"/>
      <c r="O164" s="70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</row>
    <row r="165" spans="1:39" ht="1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52"/>
      <c r="N165" s="70"/>
      <c r="O165" s="70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</row>
    <row r="166" spans="1:39" ht="1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52"/>
      <c r="N166" s="70"/>
      <c r="O166" s="70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</row>
    <row r="167" spans="1:39" ht="1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52"/>
      <c r="N167" s="70"/>
      <c r="O167" s="70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</row>
    <row r="168" spans="1:39" ht="1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52"/>
      <c r="N168" s="70"/>
      <c r="O168" s="70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</row>
    <row r="169" spans="1:39" ht="1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52"/>
      <c r="N169" s="70"/>
      <c r="O169" s="70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</row>
    <row r="170" spans="1:39" ht="1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52"/>
      <c r="N170" s="70"/>
      <c r="O170" s="70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</row>
    <row r="171" spans="1:39" ht="1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52"/>
      <c r="N171" s="70"/>
      <c r="O171" s="70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</row>
    <row r="172" spans="1:39" ht="1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52"/>
      <c r="N172" s="70"/>
      <c r="O172" s="70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</row>
    <row r="173" spans="1:39" ht="1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52"/>
      <c r="N173" s="70"/>
      <c r="O173" s="70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</row>
    <row r="174" spans="1:39" ht="1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52"/>
      <c r="N174" s="70"/>
      <c r="O174" s="70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</row>
    <row r="175" spans="1:39" ht="1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52"/>
      <c r="N175" s="70"/>
      <c r="O175" s="70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</row>
    <row r="176" spans="1:39" ht="1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52"/>
      <c r="N176" s="70"/>
      <c r="O176" s="70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</row>
    <row r="177" spans="1:39" ht="1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52"/>
      <c r="N177" s="70"/>
      <c r="O177" s="70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</row>
    <row r="178" spans="1:15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3"/>
      <c r="N178" s="31"/>
      <c r="O178" s="32"/>
    </row>
    <row r="179" spans="1:15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3"/>
      <c r="N179" s="31"/>
      <c r="O179" s="32"/>
    </row>
    <row r="180" spans="1:15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3"/>
      <c r="N180" s="31"/>
      <c r="O180" s="32"/>
    </row>
    <row r="181" spans="1:15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3"/>
      <c r="N181" s="31"/>
      <c r="O181" s="32"/>
    </row>
    <row r="182" spans="1:15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3"/>
      <c r="N182" s="31"/>
      <c r="O182" s="32"/>
    </row>
    <row r="183" spans="1:15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3"/>
      <c r="N183" s="31"/>
      <c r="O183" s="32"/>
    </row>
    <row r="184" spans="1:15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3"/>
      <c r="N184" s="31"/>
      <c r="O184" s="32"/>
    </row>
    <row r="185" spans="1:15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3"/>
      <c r="N185" s="31"/>
      <c r="O185" s="32"/>
    </row>
    <row r="186" spans="1:15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3"/>
      <c r="N186" s="31"/>
      <c r="O186" s="32"/>
    </row>
    <row r="187" spans="1:15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3"/>
      <c r="N187" s="31"/>
      <c r="O187" s="32"/>
    </row>
    <row r="188" spans="1:15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3"/>
      <c r="N188" s="31"/>
      <c r="O188" s="32"/>
    </row>
    <row r="189" spans="1:15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3"/>
      <c r="N189" s="31"/>
      <c r="O189" s="32"/>
    </row>
    <row r="190" spans="1:15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3"/>
      <c r="N190" s="31"/>
      <c r="O190" s="32"/>
    </row>
    <row r="191" spans="1:15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3"/>
      <c r="N191" s="31"/>
      <c r="O191" s="32"/>
    </row>
    <row r="192" spans="1:15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3"/>
      <c r="N192" s="31"/>
      <c r="O192" s="32"/>
    </row>
    <row r="193" spans="1:15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3"/>
      <c r="N193" s="31"/>
      <c r="O193" s="32"/>
    </row>
    <row r="194" spans="1:15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3"/>
      <c r="N194" s="31"/>
      <c r="O194" s="32"/>
    </row>
    <row r="195" spans="1:15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3"/>
      <c r="N195" s="31"/>
      <c r="O195" s="32"/>
    </row>
    <row r="196" spans="1:15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3"/>
      <c r="N196" s="31"/>
      <c r="O196" s="32"/>
    </row>
    <row r="197" spans="1:15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3"/>
      <c r="N197" s="31"/>
      <c r="O197" s="32"/>
    </row>
    <row r="198" spans="1:15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3"/>
      <c r="N198" s="31"/>
      <c r="O198" s="32"/>
    </row>
    <row r="199" spans="1:15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3"/>
      <c r="N199" s="31"/>
      <c r="O199" s="32"/>
    </row>
    <row r="200" spans="1:15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3"/>
      <c r="N200" s="31"/>
      <c r="O200" s="32"/>
    </row>
    <row r="201" spans="1:15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3"/>
      <c r="N201" s="31"/>
      <c r="O201" s="32"/>
    </row>
    <row r="202" spans="1:15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3"/>
      <c r="N202" s="31"/>
      <c r="O202" s="32"/>
    </row>
    <row r="203" spans="1:15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3"/>
      <c r="N203" s="31"/>
      <c r="O203" s="32"/>
    </row>
    <row r="204" spans="1:15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3"/>
      <c r="N204" s="31"/>
      <c r="O204" s="32"/>
    </row>
    <row r="205" spans="1:15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3"/>
      <c r="N205" s="31"/>
      <c r="O205" s="32"/>
    </row>
    <row r="206" spans="1:15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3"/>
      <c r="N206" s="31"/>
      <c r="O206" s="32"/>
    </row>
    <row r="207" spans="1:15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3"/>
      <c r="N207" s="31"/>
      <c r="O207" s="32"/>
    </row>
    <row r="208" spans="1:15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3"/>
      <c r="N208" s="31"/>
      <c r="O208" s="32"/>
    </row>
    <row r="209" spans="1:15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3"/>
      <c r="N209" s="31"/>
      <c r="O209" s="32"/>
    </row>
    <row r="210" spans="1:15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3"/>
      <c r="N210" s="31"/>
      <c r="O210" s="32"/>
    </row>
    <row r="211" spans="1:15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3"/>
      <c r="N211" s="31"/>
      <c r="O211" s="32"/>
    </row>
    <row r="212" spans="1:15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3"/>
      <c r="N212" s="31"/>
      <c r="O212" s="32"/>
    </row>
    <row r="213" spans="1:15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3"/>
      <c r="N213" s="31"/>
      <c r="O213" s="32"/>
    </row>
    <row r="214" spans="1:15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3"/>
      <c r="N214" s="31"/>
      <c r="O214" s="32"/>
    </row>
    <row r="215" spans="1:15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3"/>
      <c r="N215" s="31"/>
      <c r="O215" s="32"/>
    </row>
    <row r="216" spans="1:15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3"/>
      <c r="N216" s="31"/>
      <c r="O216" s="32"/>
    </row>
    <row r="217" spans="1:15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3"/>
      <c r="N217" s="31"/>
      <c r="O217" s="32"/>
    </row>
    <row r="218" spans="1:15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3"/>
      <c r="N218" s="31"/>
      <c r="O218" s="32"/>
    </row>
    <row r="219" spans="1:15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3"/>
      <c r="N219" s="31"/>
      <c r="O219" s="32"/>
    </row>
    <row r="220" spans="1:15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3"/>
      <c r="N220" s="31"/>
      <c r="O220" s="32"/>
    </row>
    <row r="221" spans="1:15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3"/>
      <c r="N221" s="31"/>
      <c r="O221" s="32"/>
    </row>
    <row r="222" spans="1:15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3"/>
      <c r="N222" s="31"/>
      <c r="O222" s="32"/>
    </row>
    <row r="223" spans="1:15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3"/>
      <c r="N223" s="31"/>
      <c r="O223" s="32"/>
    </row>
    <row r="224" spans="1:15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3"/>
      <c r="N224" s="31"/>
      <c r="O224" s="32"/>
    </row>
    <row r="225" spans="1:15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3"/>
      <c r="N225" s="31"/>
      <c r="O225" s="32"/>
    </row>
    <row r="226" spans="1:15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3"/>
      <c r="N226" s="31"/>
      <c r="O226" s="32"/>
    </row>
    <row r="227" spans="1:15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3"/>
      <c r="N227" s="31"/>
      <c r="O227" s="32"/>
    </row>
    <row r="228" spans="1:15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3"/>
      <c r="N228" s="31"/>
      <c r="O228" s="32"/>
    </row>
    <row r="229" spans="1:15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3"/>
      <c r="N229" s="31"/>
      <c r="O229" s="32"/>
    </row>
    <row r="230" spans="1:15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3"/>
      <c r="N230" s="31"/>
      <c r="O230" s="32"/>
    </row>
    <row r="231" spans="1:15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3"/>
      <c r="N231" s="31"/>
      <c r="O231" s="32"/>
    </row>
    <row r="232" spans="1:15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3"/>
      <c r="N232" s="31"/>
      <c r="O232" s="32"/>
    </row>
    <row r="233" spans="1:15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3"/>
      <c r="N233" s="31"/>
      <c r="O233" s="32"/>
    </row>
    <row r="234" spans="1:15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3"/>
      <c r="N234" s="31"/>
      <c r="O234" s="32"/>
    </row>
    <row r="235" spans="1:15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3"/>
      <c r="N235" s="31"/>
      <c r="O235" s="32"/>
    </row>
    <row r="236" spans="1:15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3"/>
      <c r="N236" s="31"/>
      <c r="O236" s="32"/>
    </row>
    <row r="237" spans="1:15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3"/>
      <c r="N237" s="31"/>
      <c r="O237" s="32"/>
    </row>
    <row r="238" spans="1:15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3"/>
      <c r="N238" s="31"/>
      <c r="O238" s="32"/>
    </row>
    <row r="239" spans="1:15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3"/>
      <c r="N239" s="31"/>
      <c r="O239" s="32"/>
    </row>
    <row r="240" spans="1:15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3"/>
      <c r="N240" s="31"/>
      <c r="O240" s="32"/>
    </row>
    <row r="241" spans="1:15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3"/>
      <c r="N241" s="31"/>
      <c r="O241" s="32"/>
    </row>
    <row r="242" spans="1:15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3"/>
      <c r="N242" s="31"/>
      <c r="O242" s="32"/>
    </row>
    <row r="243" spans="1:15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3"/>
      <c r="N243" s="31"/>
      <c r="O243" s="32"/>
    </row>
    <row r="244" spans="1:15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3"/>
      <c r="N244" s="31"/>
      <c r="O244" s="32"/>
    </row>
    <row r="245" spans="1:15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3"/>
      <c r="N245" s="31"/>
      <c r="O245" s="32"/>
    </row>
    <row r="246" spans="1:15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3"/>
      <c r="N246" s="31"/>
      <c r="O246" s="32"/>
    </row>
    <row r="247" spans="1:15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3"/>
      <c r="N247" s="31"/>
      <c r="O247" s="32"/>
    </row>
    <row r="248" spans="1:15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3"/>
      <c r="N248" s="31"/>
      <c r="O248" s="32"/>
    </row>
    <row r="249" spans="1:15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3"/>
      <c r="N249" s="31"/>
      <c r="O249" s="32"/>
    </row>
    <row r="250" spans="1:15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3"/>
      <c r="N250" s="31"/>
      <c r="O250" s="32"/>
    </row>
    <row r="251" spans="1:15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3"/>
      <c r="N251" s="31"/>
      <c r="O251" s="32"/>
    </row>
    <row r="252" spans="1:15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3"/>
      <c r="N252" s="31"/>
      <c r="O252" s="32"/>
    </row>
    <row r="253" spans="1:15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3"/>
      <c r="N253" s="31"/>
      <c r="O253" s="32"/>
    </row>
    <row r="254" spans="1:15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3"/>
      <c r="N254" s="31"/>
      <c r="O254" s="32"/>
    </row>
    <row r="255" spans="1:15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3"/>
      <c r="N255" s="31"/>
      <c r="O255" s="32"/>
    </row>
    <row r="256" spans="1:15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3"/>
      <c r="N256" s="31"/>
      <c r="O256" s="32"/>
    </row>
    <row r="257" spans="1:15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3"/>
      <c r="N257" s="31"/>
      <c r="O257" s="32"/>
    </row>
    <row r="258" spans="1:15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3"/>
      <c r="N258" s="31"/>
      <c r="O258" s="32"/>
    </row>
    <row r="259" spans="1:15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3"/>
      <c r="N259" s="31"/>
      <c r="O259" s="32"/>
    </row>
    <row r="260" spans="1:15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3"/>
      <c r="N260" s="31"/>
      <c r="O260" s="32"/>
    </row>
    <row r="261" spans="1:15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3"/>
      <c r="N261" s="31"/>
      <c r="O261" s="32"/>
    </row>
    <row r="262" spans="1:15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3"/>
      <c r="N262" s="31"/>
      <c r="O262" s="32"/>
    </row>
    <row r="263" spans="1:15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3"/>
      <c r="N263" s="31"/>
      <c r="O263" s="32"/>
    </row>
    <row r="264" spans="1:15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3"/>
      <c r="N264" s="31"/>
      <c r="O264" s="32"/>
    </row>
    <row r="265" spans="1:15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3"/>
      <c r="N265" s="31"/>
      <c r="O265" s="32"/>
    </row>
    <row r="266" spans="1:15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3"/>
      <c r="N266" s="31"/>
      <c r="O266" s="32"/>
    </row>
    <row r="267" spans="1:15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3"/>
      <c r="N267" s="31"/>
      <c r="O267" s="32"/>
    </row>
    <row r="268" spans="1:15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3"/>
      <c r="N268" s="31"/>
      <c r="O268" s="32"/>
    </row>
    <row r="269" spans="1:15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3"/>
      <c r="N269" s="31"/>
      <c r="O269" s="32"/>
    </row>
    <row r="270" spans="1:15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3"/>
      <c r="N270" s="31"/>
      <c r="O270" s="32"/>
    </row>
    <row r="271" spans="1:15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3"/>
      <c r="N271" s="31"/>
      <c r="O271" s="32"/>
    </row>
    <row r="272" spans="1:15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3"/>
      <c r="N272" s="31"/>
      <c r="O272" s="32"/>
    </row>
    <row r="273" spans="1:15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3"/>
      <c r="N273" s="31"/>
      <c r="O273" s="32"/>
    </row>
    <row r="274" spans="1:15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3"/>
      <c r="N274" s="31"/>
      <c r="O274" s="32"/>
    </row>
    <row r="275" spans="1:15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3"/>
      <c r="N275" s="31"/>
      <c r="O275" s="32"/>
    </row>
    <row r="276" spans="1:15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3"/>
      <c r="N276" s="31"/>
      <c r="O276" s="32"/>
    </row>
    <row r="277" spans="1:15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3"/>
      <c r="N277" s="31"/>
      <c r="O277" s="32"/>
    </row>
    <row r="278" spans="1:15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3"/>
      <c r="N278" s="31"/>
      <c r="O278" s="32"/>
    </row>
    <row r="279" spans="1:15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3"/>
      <c r="N279" s="31"/>
      <c r="O279" s="32"/>
    </row>
    <row r="280" spans="1:15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3"/>
      <c r="N280" s="31"/>
      <c r="O280" s="32"/>
    </row>
    <row r="281" spans="1:15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3"/>
      <c r="N281" s="31"/>
      <c r="O281" s="32"/>
    </row>
    <row r="282" spans="1:15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3"/>
      <c r="N282" s="31"/>
      <c r="O282" s="32"/>
    </row>
    <row r="283" spans="1:15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3"/>
      <c r="N283" s="31"/>
      <c r="O283" s="32"/>
    </row>
    <row r="284" spans="1:15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3"/>
      <c r="N284" s="31"/>
      <c r="O284" s="32"/>
    </row>
    <row r="285" spans="1:15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3"/>
      <c r="N285" s="31"/>
      <c r="O285" s="32"/>
    </row>
    <row r="286" spans="1:15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3"/>
      <c r="N286" s="31"/>
      <c r="O286" s="32"/>
    </row>
    <row r="287" spans="1:15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3"/>
      <c r="N287" s="31"/>
      <c r="O287" s="32"/>
    </row>
    <row r="288" spans="1:15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3"/>
      <c r="N288" s="31"/>
      <c r="O288" s="32"/>
    </row>
    <row r="289" spans="1:15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3"/>
      <c r="N289" s="31"/>
      <c r="O289" s="32"/>
    </row>
    <row r="290" spans="1:15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3"/>
      <c r="N290" s="31"/>
      <c r="O290" s="32"/>
    </row>
    <row r="291" spans="1:15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3"/>
      <c r="N291" s="31"/>
      <c r="O291" s="32"/>
    </row>
    <row r="292" spans="1:15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3"/>
      <c r="N292" s="31"/>
      <c r="O292" s="32"/>
    </row>
    <row r="293" spans="1:15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3"/>
      <c r="N293" s="31"/>
      <c r="O293" s="32"/>
    </row>
    <row r="294" spans="1:15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3"/>
      <c r="N294" s="31"/>
      <c r="O294" s="32"/>
    </row>
    <row r="295" spans="1:15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3"/>
      <c r="N295" s="31"/>
      <c r="O295" s="32"/>
    </row>
    <row r="296" spans="1:15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3"/>
      <c r="N296" s="31"/>
      <c r="O296" s="32"/>
    </row>
    <row r="297" spans="1:15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3"/>
      <c r="N297" s="31"/>
      <c r="O297" s="32"/>
    </row>
    <row r="298" spans="1:15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3"/>
      <c r="N298" s="31"/>
      <c r="O298" s="32"/>
    </row>
    <row r="299" spans="1:15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3"/>
      <c r="N299" s="31"/>
      <c r="O299" s="32"/>
    </row>
    <row r="300" spans="1:15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3"/>
      <c r="N300" s="31"/>
      <c r="O300" s="32"/>
    </row>
    <row r="301" spans="1:15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3"/>
      <c r="N301" s="31"/>
      <c r="O301" s="32"/>
    </row>
    <row r="302" spans="1:15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3"/>
      <c r="N302" s="31"/>
      <c r="O302" s="32"/>
    </row>
    <row r="303" spans="1:15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3"/>
      <c r="N303" s="31"/>
      <c r="O303" s="32"/>
    </row>
    <row r="304" spans="1:15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3"/>
      <c r="N304" s="31"/>
      <c r="O304" s="32"/>
    </row>
    <row r="305" spans="1:15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3"/>
      <c r="N305" s="31"/>
      <c r="O305" s="32"/>
    </row>
    <row r="306" spans="1:15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3"/>
      <c r="N306" s="31"/>
      <c r="O306" s="32"/>
    </row>
    <row r="307" spans="1:15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3"/>
      <c r="N307" s="31"/>
      <c r="O307" s="32"/>
    </row>
    <row r="308" spans="1:15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3"/>
      <c r="N308" s="31"/>
      <c r="O308" s="32"/>
    </row>
    <row r="309" spans="1:15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3"/>
      <c r="N309" s="31"/>
      <c r="O309" s="32"/>
    </row>
    <row r="310" spans="1:15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3"/>
      <c r="N310" s="31"/>
      <c r="O310" s="32"/>
    </row>
    <row r="311" spans="1:15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3"/>
      <c r="N311" s="31"/>
      <c r="O311" s="32"/>
    </row>
    <row r="312" spans="1:15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3"/>
      <c r="N312" s="31"/>
      <c r="O312" s="32"/>
    </row>
    <row r="313" spans="1:15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3"/>
      <c r="N313" s="31"/>
      <c r="O313" s="32"/>
    </row>
    <row r="314" spans="1:15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3"/>
      <c r="N314" s="31"/>
      <c r="O314" s="32"/>
    </row>
    <row r="315" spans="1:15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3"/>
      <c r="N315" s="31"/>
      <c r="O315" s="32"/>
    </row>
    <row r="316" spans="1:15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3"/>
      <c r="N316" s="31"/>
      <c r="O316" s="32"/>
    </row>
    <row r="317" spans="1:15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3"/>
      <c r="N317" s="31"/>
      <c r="O317" s="32"/>
    </row>
    <row r="318" spans="1:15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3"/>
      <c r="N318" s="31"/>
      <c r="O318" s="32"/>
    </row>
    <row r="319" spans="1:15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3"/>
      <c r="N319" s="31"/>
      <c r="O319" s="32"/>
    </row>
    <row r="320" spans="1:15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3"/>
      <c r="N320" s="31"/>
      <c r="O320" s="32"/>
    </row>
    <row r="321" spans="1:15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3"/>
      <c r="N321" s="31"/>
      <c r="O321" s="32"/>
    </row>
    <row r="322" spans="1:15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3"/>
      <c r="N322" s="31"/>
      <c r="O322" s="32"/>
    </row>
    <row r="323" spans="1:15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3"/>
      <c r="N323" s="31"/>
      <c r="O323" s="32"/>
    </row>
    <row r="324" spans="1:15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3"/>
      <c r="N324" s="31"/>
      <c r="O324" s="32"/>
    </row>
    <row r="325" spans="1:15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3"/>
      <c r="N325" s="31"/>
      <c r="O325" s="32"/>
    </row>
    <row r="326" spans="1:15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3"/>
      <c r="N326" s="31"/>
      <c r="O326" s="32"/>
    </row>
    <row r="327" spans="1:15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3"/>
      <c r="N327" s="31"/>
      <c r="O327" s="32"/>
    </row>
    <row r="328" spans="1:15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3"/>
      <c r="N328" s="31"/>
      <c r="O328" s="32"/>
    </row>
    <row r="329" spans="1:15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3"/>
      <c r="N329" s="31"/>
      <c r="O329" s="32"/>
    </row>
    <row r="330" spans="1:15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3"/>
      <c r="N330" s="31"/>
      <c r="O330" s="32"/>
    </row>
    <row r="331" spans="1:15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3"/>
      <c r="N331" s="31"/>
      <c r="O331" s="32"/>
    </row>
    <row r="332" spans="1:15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3"/>
      <c r="N332" s="31"/>
      <c r="O332" s="32"/>
    </row>
    <row r="333" spans="1:15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3"/>
      <c r="N333" s="31"/>
      <c r="O333" s="32"/>
    </row>
    <row r="334" spans="1:15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3"/>
      <c r="N334" s="31"/>
      <c r="O334" s="32"/>
    </row>
    <row r="335" spans="1:15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3"/>
      <c r="N335" s="31"/>
      <c r="O335" s="32"/>
    </row>
    <row r="336" spans="1:15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3"/>
      <c r="N336" s="31"/>
      <c r="O336" s="32"/>
    </row>
    <row r="337" spans="1:15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3"/>
      <c r="N337" s="31"/>
      <c r="O337" s="32"/>
    </row>
    <row r="338" spans="1:15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3"/>
      <c r="N338" s="31"/>
      <c r="O338" s="32"/>
    </row>
    <row r="339" spans="1:15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3"/>
      <c r="N339" s="31"/>
      <c r="O339" s="32"/>
    </row>
    <row r="340" spans="1:15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3"/>
      <c r="N340" s="31"/>
      <c r="O340" s="32"/>
    </row>
    <row r="341" spans="1:15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3"/>
      <c r="N341" s="31"/>
      <c r="O341" s="32"/>
    </row>
    <row r="342" spans="1:15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3"/>
      <c r="N342" s="31"/>
      <c r="O342" s="32"/>
    </row>
    <row r="343" spans="1:15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3"/>
      <c r="N343" s="31"/>
      <c r="O343" s="32"/>
    </row>
    <row r="344" spans="1:15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3"/>
      <c r="N344" s="31"/>
      <c r="O344" s="32"/>
    </row>
    <row r="345" spans="1:15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3"/>
      <c r="N345" s="31"/>
      <c r="O345" s="32"/>
    </row>
    <row r="346" spans="1:15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3"/>
      <c r="N346" s="31"/>
      <c r="O346" s="32"/>
    </row>
    <row r="347" spans="1:15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3"/>
      <c r="N347" s="31"/>
      <c r="O347" s="32"/>
    </row>
    <row r="348" spans="1:15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3"/>
      <c r="N348" s="31"/>
      <c r="O348" s="32"/>
    </row>
    <row r="349" spans="1:15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3"/>
      <c r="N349" s="31"/>
      <c r="O349" s="32"/>
    </row>
    <row r="350" spans="1:15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3"/>
      <c r="N350" s="31"/>
      <c r="O350" s="32"/>
    </row>
    <row r="351" spans="1:15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3"/>
      <c r="N351" s="31"/>
      <c r="O351" s="32"/>
    </row>
    <row r="352" spans="1:15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3"/>
      <c r="N352" s="31"/>
      <c r="O352" s="32"/>
    </row>
    <row r="353" spans="1:15" ht="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3"/>
      <c r="N353" s="31"/>
      <c r="O353" s="32"/>
    </row>
    <row r="354" spans="1:15" ht="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3"/>
      <c r="N354" s="31"/>
      <c r="O354" s="32"/>
    </row>
    <row r="355" spans="1:15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3"/>
      <c r="N355" s="31"/>
      <c r="O355" s="32"/>
    </row>
    <row r="356" spans="1:15" ht="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3"/>
      <c r="N356" s="31"/>
      <c r="O356" s="32"/>
    </row>
    <row r="357" spans="1:15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3"/>
      <c r="N357" s="31"/>
      <c r="O357" s="32"/>
    </row>
    <row r="358" spans="1:15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3"/>
      <c r="N358" s="31"/>
      <c r="O358" s="32"/>
    </row>
    <row r="359" spans="1:15" ht="1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3"/>
      <c r="N359" s="31"/>
      <c r="O359" s="32"/>
    </row>
    <row r="360" spans="1:15" ht="1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3"/>
      <c r="N360" s="31"/>
      <c r="O360" s="32"/>
    </row>
    <row r="361" spans="1:15" ht="1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3"/>
      <c r="N361" s="31"/>
      <c r="O361" s="32"/>
    </row>
    <row r="362" spans="1:15" ht="1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3"/>
      <c r="N362" s="31"/>
      <c r="O362" s="32"/>
    </row>
    <row r="363" spans="1:15" ht="1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3"/>
      <c r="N363" s="31"/>
      <c r="O363" s="32"/>
    </row>
    <row r="364" spans="1:15" ht="1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3"/>
      <c r="N364" s="31"/>
      <c r="O364" s="32"/>
    </row>
    <row r="365" spans="1:15" ht="1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3"/>
      <c r="N365" s="31"/>
      <c r="O365" s="32"/>
    </row>
    <row r="366" spans="1:15" ht="1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3"/>
      <c r="N366" s="31"/>
      <c r="O366" s="32"/>
    </row>
    <row r="367" spans="1:15" ht="1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3"/>
      <c r="N367" s="31"/>
      <c r="O367" s="32"/>
    </row>
    <row r="368" spans="1:15" ht="1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3"/>
      <c r="N368" s="31"/>
      <c r="O368" s="32"/>
    </row>
    <row r="369" spans="1:15" ht="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3"/>
      <c r="N369" s="31"/>
      <c r="O369" s="32"/>
    </row>
    <row r="370" spans="1:15" ht="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3"/>
      <c r="N370" s="31"/>
      <c r="O370" s="32"/>
    </row>
    <row r="371" spans="1:15" ht="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3"/>
      <c r="N371" s="31"/>
      <c r="O371" s="32"/>
    </row>
    <row r="372" spans="1:15" ht="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3"/>
      <c r="N372" s="31"/>
      <c r="O372" s="32"/>
    </row>
    <row r="373" spans="1:15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3"/>
      <c r="N373" s="31"/>
      <c r="O373" s="32"/>
    </row>
    <row r="374" spans="1:15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3"/>
      <c r="N374" s="31"/>
      <c r="O374" s="32"/>
    </row>
    <row r="375" spans="1:15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3"/>
      <c r="N375" s="31"/>
      <c r="O375" s="32"/>
    </row>
    <row r="376" spans="1:15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3"/>
      <c r="N376" s="31"/>
      <c r="O376" s="32"/>
    </row>
    <row r="377" spans="1:15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3"/>
      <c r="N377" s="31"/>
      <c r="O377" s="32"/>
    </row>
    <row r="378" spans="1:15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3"/>
      <c r="N378" s="31"/>
      <c r="O378" s="32"/>
    </row>
    <row r="379" spans="1:15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3"/>
      <c r="N379" s="31"/>
      <c r="O379" s="32"/>
    </row>
    <row r="380" spans="1:15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3"/>
      <c r="N380" s="31"/>
      <c r="O380" s="32"/>
    </row>
    <row r="381" spans="1:15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3"/>
      <c r="N381" s="31"/>
      <c r="O381" s="32"/>
    </row>
    <row r="382" spans="1:15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3"/>
      <c r="N382" s="31"/>
      <c r="O382" s="32"/>
    </row>
    <row r="383" spans="1:15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3"/>
      <c r="N383" s="31"/>
      <c r="O383" s="32"/>
    </row>
    <row r="384" spans="1:15" ht="1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3"/>
      <c r="N384" s="31"/>
      <c r="O384" s="32"/>
    </row>
    <row r="385" spans="1:15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3"/>
      <c r="N385" s="31"/>
      <c r="O385" s="32"/>
    </row>
    <row r="386" spans="1:15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3"/>
      <c r="N386" s="31"/>
      <c r="O386" s="32"/>
    </row>
    <row r="387" spans="1:15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3"/>
      <c r="N387" s="31"/>
      <c r="O387" s="32"/>
    </row>
    <row r="388" spans="1:15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3"/>
      <c r="N388" s="31"/>
      <c r="O388" s="32"/>
    </row>
    <row r="389" spans="1:15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3"/>
      <c r="N389" s="31"/>
      <c r="O389" s="32"/>
    </row>
    <row r="390" spans="1:15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3"/>
      <c r="N390" s="31"/>
      <c r="O390" s="32"/>
    </row>
    <row r="391" spans="1:15" ht="1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3"/>
      <c r="N391" s="31"/>
      <c r="O391" s="32"/>
    </row>
    <row r="392" spans="1:15" ht="1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3"/>
      <c r="N392" s="31"/>
      <c r="O392" s="32"/>
    </row>
    <row r="393" spans="1:15" ht="1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3"/>
      <c r="N393" s="31"/>
      <c r="O393" s="32"/>
    </row>
    <row r="394" spans="1:15" ht="1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3"/>
      <c r="N394" s="31"/>
      <c r="O394" s="32"/>
    </row>
    <row r="395" spans="1:15" ht="1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3"/>
      <c r="N395" s="31"/>
      <c r="O395" s="32"/>
    </row>
    <row r="396" spans="1:15" ht="1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3"/>
      <c r="N396" s="31"/>
      <c r="O396" s="32"/>
    </row>
    <row r="397" spans="1:15" ht="1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3"/>
      <c r="N397" s="31"/>
      <c r="O397" s="32"/>
    </row>
    <row r="398" spans="1:15" ht="1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3"/>
      <c r="N398" s="31"/>
      <c r="O398" s="32"/>
    </row>
    <row r="399" spans="1:15" ht="1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3"/>
      <c r="N399" s="31"/>
      <c r="O399" s="32"/>
    </row>
    <row r="400" spans="1:15" ht="1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3"/>
      <c r="N400" s="31"/>
      <c r="O400" s="32"/>
    </row>
    <row r="401" spans="1:15" ht="1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3"/>
      <c r="N401" s="31"/>
      <c r="O401" s="32"/>
    </row>
    <row r="402" spans="1:15" ht="1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3"/>
      <c r="N402" s="31"/>
      <c r="O402" s="32"/>
    </row>
    <row r="403" spans="1:15" ht="1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3"/>
      <c r="N403" s="31"/>
      <c r="O403" s="32"/>
    </row>
    <row r="404" spans="1:15" ht="1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3"/>
      <c r="N404" s="31"/>
      <c r="O404" s="32"/>
    </row>
    <row r="405" spans="1:15" ht="1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3"/>
      <c r="N405" s="31"/>
      <c r="O405" s="32"/>
    </row>
    <row r="406" spans="1:15" ht="1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3"/>
      <c r="N406" s="31"/>
      <c r="O406" s="32"/>
    </row>
    <row r="407" spans="1:15" ht="1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3"/>
      <c r="N407" s="31"/>
      <c r="O407" s="32"/>
    </row>
    <row r="408" spans="1:15" ht="1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3"/>
      <c r="N408" s="31"/>
      <c r="O408" s="32"/>
    </row>
    <row r="409" spans="1:15" ht="1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3"/>
      <c r="N409" s="31"/>
      <c r="O409" s="32"/>
    </row>
    <row r="410" spans="1:15" ht="1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3"/>
      <c r="N410" s="31"/>
      <c r="O410" s="32"/>
    </row>
    <row r="411" spans="1:15" ht="1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3"/>
      <c r="N411" s="31"/>
      <c r="O411" s="32"/>
    </row>
    <row r="412" spans="1:15" ht="1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3"/>
      <c r="N412" s="31"/>
      <c r="O412" s="32"/>
    </row>
    <row r="413" spans="1:15" ht="1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3"/>
      <c r="N413" s="31"/>
      <c r="O413" s="32"/>
    </row>
    <row r="414" spans="1:15" ht="1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3"/>
      <c r="N414" s="31"/>
      <c r="O414" s="32"/>
    </row>
    <row r="415" spans="1:15" ht="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3"/>
      <c r="N415" s="31"/>
      <c r="O415" s="32"/>
    </row>
    <row r="416" spans="1:15" ht="1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3"/>
      <c r="N416" s="31"/>
      <c r="O416" s="32"/>
    </row>
    <row r="417" spans="1:15" ht="1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3"/>
      <c r="N417" s="31"/>
      <c r="O417" s="32"/>
    </row>
    <row r="418" spans="1:15" ht="1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3"/>
      <c r="N418" s="31"/>
      <c r="O418" s="32"/>
    </row>
    <row r="419" spans="1:15" ht="1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3"/>
      <c r="N419" s="31"/>
      <c r="O419" s="32"/>
    </row>
    <row r="420" spans="1:15" ht="1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3"/>
      <c r="N420" s="31"/>
      <c r="O420" s="32"/>
    </row>
    <row r="421" spans="1:15" ht="1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3"/>
      <c r="N421" s="31"/>
      <c r="O421" s="32"/>
    </row>
    <row r="422" spans="1:15" ht="1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3"/>
      <c r="N422" s="31"/>
      <c r="O422" s="32"/>
    </row>
    <row r="423" spans="1:15" ht="1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3"/>
      <c r="N423" s="31"/>
      <c r="O423" s="32"/>
    </row>
    <row r="424" spans="1:15" ht="1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3"/>
      <c r="N424" s="31"/>
      <c r="O424" s="32"/>
    </row>
    <row r="425" spans="1:15" ht="1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3"/>
      <c r="N425" s="31"/>
      <c r="O425" s="32"/>
    </row>
    <row r="426" spans="1:15" ht="1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3"/>
      <c r="N426" s="31"/>
      <c r="O426" s="32"/>
    </row>
    <row r="427" spans="1:15" ht="1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3"/>
      <c r="N427" s="31"/>
      <c r="O427" s="32"/>
    </row>
    <row r="428" spans="1:15" ht="1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3"/>
      <c r="N428" s="31"/>
      <c r="O428" s="32"/>
    </row>
    <row r="429" spans="1:15" ht="1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3"/>
      <c r="N429" s="31"/>
      <c r="O429" s="32"/>
    </row>
    <row r="430" spans="1:15" ht="1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3"/>
      <c r="N430" s="31"/>
      <c r="O430" s="32"/>
    </row>
    <row r="431" spans="1:15" ht="1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3"/>
      <c r="N431" s="31"/>
      <c r="O431" s="32"/>
    </row>
    <row r="432" spans="1:15" ht="1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3"/>
      <c r="N432" s="31"/>
      <c r="O432" s="32"/>
    </row>
    <row r="433" spans="1:15" ht="1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3"/>
      <c r="N433" s="31"/>
      <c r="O433" s="32"/>
    </row>
    <row r="434" spans="1:15" ht="1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3"/>
      <c r="N434" s="31"/>
      <c r="O434" s="32"/>
    </row>
    <row r="435" spans="1:15" ht="1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3"/>
      <c r="N435" s="31"/>
      <c r="O435" s="32"/>
    </row>
    <row r="436" spans="1:15" ht="1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3"/>
      <c r="N436" s="31"/>
      <c r="O436" s="32"/>
    </row>
    <row r="437" spans="1:15" ht="1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3"/>
      <c r="N437" s="31"/>
      <c r="O437" s="32"/>
    </row>
    <row r="438" spans="1:15" ht="1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3"/>
      <c r="N438" s="31"/>
      <c r="O438" s="32"/>
    </row>
    <row r="439" spans="1:15" ht="1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3"/>
      <c r="N439" s="31"/>
      <c r="O439" s="32"/>
    </row>
    <row r="440" spans="1:15" ht="1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3"/>
      <c r="N440" s="31"/>
      <c r="O440" s="32"/>
    </row>
    <row r="441" spans="1:15" ht="1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3"/>
      <c r="N441" s="31"/>
      <c r="O441" s="32"/>
    </row>
    <row r="442" spans="1:15" ht="1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3"/>
      <c r="N442" s="31"/>
      <c r="O442" s="32"/>
    </row>
    <row r="443" spans="1:15" ht="1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3"/>
      <c r="N443" s="31"/>
      <c r="O443" s="32"/>
    </row>
    <row r="444" spans="1:15" ht="1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3"/>
      <c r="N444" s="31"/>
      <c r="O444" s="32"/>
    </row>
    <row r="445" spans="1:15" ht="1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3"/>
      <c r="N445" s="31"/>
      <c r="O445" s="32"/>
    </row>
    <row r="446" spans="1:15" ht="1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3"/>
      <c r="N446" s="31"/>
      <c r="O446" s="32"/>
    </row>
    <row r="447" spans="1:15" ht="1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3"/>
      <c r="N447" s="31"/>
      <c r="O447" s="32"/>
    </row>
    <row r="448" spans="1:15" ht="1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3"/>
      <c r="N448" s="31"/>
      <c r="O448" s="32"/>
    </row>
    <row r="449" spans="1:15" ht="1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3"/>
      <c r="N449" s="31"/>
      <c r="O449" s="32"/>
    </row>
    <row r="450" spans="1:15" ht="1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3"/>
      <c r="N450" s="31"/>
      <c r="O450" s="32"/>
    </row>
    <row r="451" spans="1:15" ht="1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3"/>
      <c r="N451" s="31"/>
      <c r="O451" s="32"/>
    </row>
    <row r="452" spans="1:15" ht="1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3"/>
      <c r="N452" s="31"/>
      <c r="O452" s="32"/>
    </row>
    <row r="453" spans="1:15" ht="1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3"/>
      <c r="N453" s="31"/>
      <c r="O453" s="32"/>
    </row>
    <row r="454" spans="1:15" ht="1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3"/>
      <c r="N454" s="31"/>
      <c r="O454" s="32"/>
    </row>
    <row r="455" spans="1:15" ht="1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3"/>
      <c r="N455" s="31"/>
      <c r="O455" s="32"/>
    </row>
    <row r="456" spans="1:15" ht="1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3"/>
      <c r="N456" s="31"/>
      <c r="O456" s="32"/>
    </row>
    <row r="457" spans="1:15" ht="1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3"/>
      <c r="N457" s="31"/>
      <c r="O457" s="32"/>
    </row>
    <row r="458" spans="1:15" ht="1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3"/>
      <c r="N458" s="31"/>
      <c r="O458" s="32"/>
    </row>
    <row r="459" spans="1:15" ht="1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3"/>
      <c r="N459" s="31"/>
      <c r="O459" s="32"/>
    </row>
    <row r="460" spans="1:15" ht="1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3"/>
      <c r="N460" s="31"/>
      <c r="O460" s="32"/>
    </row>
    <row r="461" spans="1:15" ht="1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3"/>
      <c r="N461" s="31"/>
      <c r="O461" s="32"/>
    </row>
    <row r="462" spans="1:15" ht="1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3"/>
      <c r="N462" s="31"/>
      <c r="O462" s="32"/>
    </row>
    <row r="463" spans="1:15" ht="1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3"/>
      <c r="N463" s="31"/>
      <c r="O463" s="32"/>
    </row>
    <row r="464" spans="1:15" ht="1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3"/>
      <c r="N464" s="31"/>
      <c r="O464" s="32"/>
    </row>
    <row r="465" spans="1:15" ht="1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3"/>
      <c r="N465" s="31"/>
      <c r="O465" s="32"/>
    </row>
    <row r="466" spans="1:15" ht="1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3"/>
      <c r="N466" s="31"/>
      <c r="O466" s="32"/>
    </row>
    <row r="467" spans="1:15" ht="1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3"/>
      <c r="N467" s="31"/>
      <c r="O467" s="32"/>
    </row>
    <row r="468" spans="1:15" ht="1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3"/>
      <c r="N468" s="31"/>
      <c r="O468" s="32"/>
    </row>
    <row r="469" spans="1:15" ht="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3"/>
      <c r="N469" s="31"/>
      <c r="O469" s="32"/>
    </row>
    <row r="470" spans="1:15" ht="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3"/>
      <c r="N470" s="31"/>
      <c r="O470" s="32"/>
    </row>
    <row r="471" spans="1:15" ht="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3"/>
      <c r="N471" s="31"/>
      <c r="O471" s="32"/>
    </row>
    <row r="472" spans="1:15" ht="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3"/>
      <c r="N472" s="31"/>
      <c r="O472" s="32"/>
    </row>
    <row r="473" spans="1:15" ht="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3"/>
      <c r="N473" s="31"/>
      <c r="O473" s="32"/>
    </row>
    <row r="474" spans="1:15" ht="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3"/>
      <c r="N474" s="31"/>
      <c r="O474" s="32"/>
    </row>
    <row r="475" spans="1:15" ht="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3"/>
      <c r="N475" s="31"/>
      <c r="O475" s="32"/>
    </row>
    <row r="476" spans="1:15" ht="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3"/>
      <c r="N476" s="31"/>
      <c r="O476" s="32"/>
    </row>
    <row r="477" spans="1:15" ht="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3"/>
      <c r="N477" s="31"/>
      <c r="O477" s="32"/>
    </row>
    <row r="478" spans="1:15" ht="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3"/>
      <c r="N478" s="31"/>
      <c r="O478" s="32"/>
    </row>
    <row r="479" spans="1:15" ht="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3"/>
      <c r="N479" s="31"/>
      <c r="O479" s="32"/>
    </row>
    <row r="480" spans="1:15" ht="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3"/>
      <c r="N480" s="31"/>
      <c r="O480" s="32"/>
    </row>
    <row r="481" spans="1:15" ht="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3"/>
      <c r="N481" s="31"/>
      <c r="O481" s="32"/>
    </row>
    <row r="482" spans="1:15" ht="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3"/>
      <c r="N482" s="31"/>
      <c r="O482" s="32"/>
    </row>
    <row r="483" spans="1:15" ht="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3"/>
      <c r="N483" s="31"/>
      <c r="O483" s="32"/>
    </row>
    <row r="484" spans="1:15" ht="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3"/>
      <c r="N484" s="31"/>
      <c r="O484" s="32"/>
    </row>
    <row r="485" spans="1:15" ht="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3"/>
      <c r="N485" s="31"/>
      <c r="O485" s="32"/>
    </row>
    <row r="486" spans="1:15" ht="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3"/>
      <c r="N486" s="31"/>
      <c r="O486" s="32"/>
    </row>
    <row r="487" spans="1:15" ht="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3"/>
      <c r="N487" s="31"/>
      <c r="O487" s="32"/>
    </row>
    <row r="488" spans="1:15" ht="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3"/>
      <c r="N488" s="31"/>
      <c r="O488" s="32"/>
    </row>
    <row r="489" spans="1:15" ht="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3"/>
      <c r="N489" s="31"/>
      <c r="O489" s="32"/>
    </row>
    <row r="490" spans="1:15" ht="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3"/>
      <c r="N490" s="31"/>
      <c r="O490" s="32"/>
    </row>
    <row r="491" spans="1:15" ht="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3"/>
      <c r="N491" s="31"/>
      <c r="O491" s="32"/>
    </row>
    <row r="492" spans="1:15" ht="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3"/>
      <c r="N492" s="31"/>
      <c r="O492" s="32"/>
    </row>
    <row r="493" spans="1:15" ht="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3"/>
      <c r="N493" s="31"/>
      <c r="O493" s="32"/>
    </row>
    <row r="494" spans="1:15" ht="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3"/>
      <c r="N494" s="31"/>
      <c r="O494" s="32"/>
    </row>
    <row r="495" spans="1:15" ht="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3"/>
      <c r="N495" s="31"/>
      <c r="O495" s="32"/>
    </row>
    <row r="496" spans="1:15" ht="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3"/>
      <c r="N496" s="31"/>
      <c r="O496" s="32"/>
    </row>
    <row r="497" spans="1:15" ht="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3"/>
      <c r="N497" s="31"/>
      <c r="O497" s="32"/>
    </row>
    <row r="498" spans="1:15" ht="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3"/>
      <c r="N498" s="31"/>
      <c r="O498" s="32"/>
    </row>
    <row r="499" spans="1:15" ht="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3"/>
      <c r="N499" s="31"/>
      <c r="O499" s="32"/>
    </row>
    <row r="500" spans="1:15" ht="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3"/>
      <c r="N500" s="31"/>
      <c r="O500" s="32"/>
    </row>
    <row r="501" spans="1:15" ht="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3"/>
      <c r="N501" s="31"/>
      <c r="O501" s="32"/>
    </row>
    <row r="502" spans="1:15" ht="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3"/>
      <c r="N502" s="31"/>
      <c r="O502" s="32"/>
    </row>
    <row r="503" spans="1:15" ht="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3"/>
      <c r="N503" s="31"/>
      <c r="O503" s="32"/>
    </row>
    <row r="504" spans="1:15" ht="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3"/>
      <c r="N504" s="31"/>
      <c r="O504" s="32"/>
    </row>
    <row r="505" spans="1:15" ht="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3"/>
      <c r="N505" s="31"/>
      <c r="O505" s="32"/>
    </row>
    <row r="506" spans="1:15" ht="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3"/>
      <c r="N506" s="31"/>
      <c r="O506" s="32"/>
    </row>
    <row r="507" spans="1:15" ht="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3"/>
      <c r="N507" s="31"/>
      <c r="O507" s="32"/>
    </row>
    <row r="508" spans="1:15" ht="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3"/>
      <c r="N508" s="31"/>
      <c r="O508" s="32"/>
    </row>
    <row r="509" spans="1:15" ht="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3"/>
      <c r="N509" s="31"/>
      <c r="O509" s="32"/>
    </row>
    <row r="510" spans="1:15" ht="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3"/>
      <c r="N510" s="31"/>
      <c r="O510" s="32"/>
    </row>
    <row r="511" spans="1:15" ht="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3"/>
      <c r="N511" s="31"/>
      <c r="O511" s="32"/>
    </row>
    <row r="512" spans="1:15" ht="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3"/>
      <c r="N512" s="31"/>
      <c r="O512" s="32"/>
    </row>
    <row r="513" spans="1:15" ht="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3"/>
      <c r="N513" s="31"/>
      <c r="O513" s="32"/>
    </row>
    <row r="514" spans="1:15" ht="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3"/>
      <c r="N514" s="31"/>
      <c r="O514" s="32"/>
    </row>
    <row r="515" spans="1:15" ht="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3"/>
      <c r="N515" s="31"/>
      <c r="O515" s="32"/>
    </row>
    <row r="516" spans="1:15" ht="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3"/>
      <c r="N516" s="31"/>
      <c r="O516" s="32"/>
    </row>
    <row r="517" spans="1:15" ht="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3"/>
      <c r="N517" s="31"/>
      <c r="O517" s="32"/>
    </row>
    <row r="518" spans="1:15" ht="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3"/>
      <c r="N518" s="31"/>
      <c r="O518" s="32"/>
    </row>
    <row r="519" spans="1:15" ht="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3"/>
      <c r="N519" s="31"/>
      <c r="O519" s="32"/>
    </row>
    <row r="520" spans="1:15" ht="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3"/>
      <c r="N520" s="31"/>
      <c r="O520" s="32"/>
    </row>
    <row r="521" spans="1:15" ht="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3"/>
      <c r="N521" s="31"/>
      <c r="O521" s="32"/>
    </row>
    <row r="522" spans="1:15" ht="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3"/>
      <c r="N522" s="31"/>
      <c r="O522" s="32"/>
    </row>
    <row r="523" spans="1:15" ht="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3"/>
      <c r="N523" s="31"/>
      <c r="O523" s="32"/>
    </row>
    <row r="524" spans="1:15" ht="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3"/>
      <c r="N524" s="31"/>
      <c r="O524" s="32"/>
    </row>
    <row r="525" spans="1:15" ht="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3"/>
      <c r="N525" s="31"/>
      <c r="O525" s="32"/>
    </row>
    <row r="526" spans="1:15" ht="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3"/>
      <c r="N526" s="31"/>
      <c r="O526" s="32"/>
    </row>
    <row r="527" spans="1:15" ht="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3"/>
      <c r="N527" s="31"/>
      <c r="O527" s="32"/>
    </row>
    <row r="528" spans="1:15" ht="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3"/>
      <c r="N528" s="31"/>
      <c r="O528" s="32"/>
    </row>
    <row r="529" spans="1:15" ht="1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3"/>
      <c r="N529" s="31"/>
      <c r="O529" s="32"/>
    </row>
    <row r="530" spans="1:15" ht="1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3"/>
      <c r="N530" s="31"/>
      <c r="O530" s="32"/>
    </row>
    <row r="531" spans="1:15" ht="1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3"/>
      <c r="N531" s="31"/>
      <c r="O531" s="32"/>
    </row>
    <row r="532" spans="1:15" ht="1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3"/>
      <c r="N532" s="31"/>
      <c r="O532" s="32"/>
    </row>
    <row r="533" spans="1:15" ht="1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3"/>
      <c r="N533" s="31"/>
      <c r="O533" s="32"/>
    </row>
    <row r="534" spans="1:15" ht="1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3"/>
      <c r="N534" s="31"/>
      <c r="O534" s="32"/>
    </row>
    <row r="535" spans="1:15" ht="1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3"/>
      <c r="N535" s="31"/>
      <c r="O535" s="32"/>
    </row>
    <row r="536" spans="1:15" ht="1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3"/>
      <c r="N536" s="31"/>
      <c r="O536" s="32"/>
    </row>
    <row r="537" spans="1:15" ht="1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3"/>
      <c r="N537" s="31"/>
      <c r="O537" s="32"/>
    </row>
    <row r="538" spans="1:15" ht="1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3"/>
      <c r="N538" s="31"/>
      <c r="O538" s="32"/>
    </row>
    <row r="539" spans="1:15" ht="1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3"/>
      <c r="N539" s="31"/>
      <c r="O539" s="32"/>
    </row>
    <row r="540" spans="1:15" ht="1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3"/>
      <c r="N540" s="31"/>
      <c r="O540" s="32"/>
    </row>
    <row r="541" spans="1:15" ht="1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3"/>
      <c r="N541" s="31"/>
      <c r="O541" s="32"/>
    </row>
    <row r="542" spans="1:15" ht="1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3"/>
      <c r="N542" s="31"/>
      <c r="O542" s="32"/>
    </row>
    <row r="543" spans="1:15" ht="1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3"/>
      <c r="N543" s="31"/>
      <c r="O543" s="32"/>
    </row>
    <row r="544" spans="1:15" ht="1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3"/>
      <c r="N544" s="31"/>
      <c r="O544" s="32"/>
    </row>
    <row r="545" spans="1:15" ht="1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3"/>
      <c r="N545" s="31"/>
      <c r="O545" s="32"/>
    </row>
    <row r="546" spans="1:15" ht="1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3"/>
      <c r="N546" s="31"/>
      <c r="O546" s="32"/>
    </row>
    <row r="547" spans="1:15" ht="1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3"/>
      <c r="N547" s="31"/>
      <c r="O547" s="32"/>
    </row>
    <row r="548" spans="1:15" ht="1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3"/>
      <c r="N548" s="31"/>
      <c r="O548" s="32"/>
    </row>
    <row r="549" spans="1:15" ht="1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3"/>
      <c r="N549" s="31"/>
      <c r="O549" s="32"/>
    </row>
    <row r="550" spans="1:15" ht="1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3"/>
      <c r="N550" s="31"/>
      <c r="O550" s="32"/>
    </row>
    <row r="551" spans="1:15" ht="1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3"/>
      <c r="N551" s="31"/>
      <c r="O551" s="32"/>
    </row>
    <row r="552" spans="1:15" ht="1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3"/>
      <c r="N552" s="31"/>
      <c r="O552" s="32"/>
    </row>
    <row r="553" spans="1:15" ht="1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3"/>
      <c r="N553" s="31"/>
      <c r="O553" s="32"/>
    </row>
    <row r="554" spans="1:15" ht="1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3"/>
      <c r="N554" s="31"/>
      <c r="O554" s="32"/>
    </row>
    <row r="555" spans="1:15" ht="1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3"/>
      <c r="N555" s="31"/>
      <c r="O555" s="32"/>
    </row>
    <row r="556" spans="1:15" ht="1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3"/>
      <c r="N556" s="31"/>
      <c r="O556" s="32"/>
    </row>
    <row r="557" spans="1:15" ht="1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3"/>
      <c r="N557" s="31"/>
      <c r="O557" s="32"/>
    </row>
    <row r="558" spans="1:15" ht="1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3"/>
      <c r="N558" s="31"/>
      <c r="O558" s="32"/>
    </row>
    <row r="559" spans="1:15" ht="1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3"/>
      <c r="N559" s="31"/>
      <c r="O559" s="32"/>
    </row>
    <row r="560" spans="1:15" ht="1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3"/>
      <c r="N560" s="31"/>
      <c r="O560" s="32"/>
    </row>
    <row r="561" spans="1:15" ht="1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3"/>
      <c r="N561" s="31"/>
      <c r="O561" s="32"/>
    </row>
    <row r="562" spans="1:15" ht="1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3"/>
      <c r="N562" s="31"/>
      <c r="O562" s="32"/>
    </row>
    <row r="563" spans="1:15" ht="1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3"/>
      <c r="N563" s="31"/>
      <c r="O563" s="32"/>
    </row>
    <row r="564" spans="1:15" ht="1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3"/>
      <c r="N564" s="31"/>
      <c r="O564" s="32"/>
    </row>
    <row r="565" spans="1:15" ht="1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3"/>
      <c r="N565" s="31"/>
      <c r="O565" s="32"/>
    </row>
    <row r="566" spans="1:15" ht="1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3"/>
      <c r="N566" s="31"/>
      <c r="O566" s="32"/>
    </row>
    <row r="567" spans="1:15" ht="1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3"/>
      <c r="N567" s="31"/>
      <c r="O567" s="32"/>
    </row>
    <row r="568" spans="1:15" ht="1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3"/>
      <c r="N568" s="31"/>
      <c r="O568" s="32"/>
    </row>
    <row r="569" spans="1:15" ht="1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3"/>
      <c r="N569" s="31"/>
      <c r="O569" s="32"/>
    </row>
    <row r="570" spans="1:15" ht="1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3"/>
      <c r="N570" s="31"/>
      <c r="O570" s="32"/>
    </row>
    <row r="571" spans="1:15" ht="1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3"/>
      <c r="N571" s="31"/>
      <c r="O571" s="32"/>
    </row>
    <row r="572" spans="1:15" ht="1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3"/>
      <c r="N572" s="31"/>
      <c r="O572" s="32"/>
    </row>
    <row r="573" spans="1:15" ht="1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3"/>
      <c r="N573" s="31"/>
      <c r="O573" s="32"/>
    </row>
    <row r="574" spans="1:15" ht="1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3"/>
      <c r="N574" s="31"/>
      <c r="O574" s="32"/>
    </row>
    <row r="575" spans="1:15" ht="1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3"/>
      <c r="N575" s="31"/>
      <c r="O575" s="32"/>
    </row>
    <row r="576" spans="1:15" ht="1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3"/>
      <c r="N576" s="31"/>
      <c r="O576" s="32"/>
    </row>
    <row r="577" spans="1:15" ht="1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3"/>
      <c r="N577" s="31"/>
      <c r="O577" s="32"/>
    </row>
    <row r="578" spans="1:15" ht="1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3"/>
      <c r="N578" s="31"/>
      <c r="O578" s="32"/>
    </row>
    <row r="579" spans="1:15" ht="1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3"/>
      <c r="N579" s="31"/>
      <c r="O579" s="32"/>
    </row>
    <row r="580" spans="1:15" ht="1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3"/>
      <c r="N580" s="31"/>
      <c r="O580" s="32"/>
    </row>
    <row r="581" spans="1:15" ht="1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3"/>
      <c r="N581" s="31"/>
      <c r="O581" s="32"/>
    </row>
    <row r="582" spans="1:15" ht="1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3"/>
      <c r="N582" s="31"/>
      <c r="O582" s="32"/>
    </row>
    <row r="583" spans="1:15" ht="1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3"/>
      <c r="N583" s="31"/>
      <c r="O583" s="32"/>
    </row>
    <row r="584" spans="1:15" ht="1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3"/>
      <c r="N584" s="31"/>
      <c r="O584" s="32"/>
    </row>
    <row r="585" spans="1:15" ht="1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3"/>
      <c r="N585" s="31"/>
      <c r="O585" s="32"/>
    </row>
    <row r="586" spans="1:15" ht="1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3"/>
      <c r="N586" s="31"/>
      <c r="O586" s="32"/>
    </row>
    <row r="587" spans="1:15" ht="1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3"/>
      <c r="N587" s="31"/>
      <c r="O587" s="32"/>
    </row>
    <row r="588" spans="1:15" ht="1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3"/>
      <c r="N588" s="31"/>
      <c r="O588" s="32"/>
    </row>
    <row r="589" spans="1:15" ht="1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3"/>
      <c r="N589" s="31"/>
      <c r="O589" s="32"/>
    </row>
    <row r="590" spans="1:15" ht="1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3"/>
      <c r="N590" s="31"/>
      <c r="O590" s="32"/>
    </row>
    <row r="591" spans="1:15" ht="1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3"/>
      <c r="N591" s="31"/>
      <c r="O591" s="32"/>
    </row>
    <row r="592" spans="1:15" ht="1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3"/>
      <c r="N592" s="31"/>
      <c r="O592" s="32"/>
    </row>
    <row r="593" spans="1:15" ht="1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3"/>
      <c r="N593" s="31"/>
      <c r="O593" s="32"/>
    </row>
    <row r="594" spans="1:15" ht="1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3"/>
      <c r="N594" s="31"/>
      <c r="O594" s="32"/>
    </row>
    <row r="595" spans="1:15" ht="1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3"/>
      <c r="N595" s="31"/>
      <c r="O595" s="32"/>
    </row>
    <row r="596" spans="1:15" ht="1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3"/>
      <c r="N596" s="31"/>
      <c r="O596" s="32"/>
    </row>
    <row r="597" spans="1:15" ht="1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3"/>
      <c r="N597" s="31"/>
      <c r="O597" s="32"/>
    </row>
    <row r="598" spans="1:15" ht="1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3"/>
      <c r="N598" s="31"/>
      <c r="O598" s="32"/>
    </row>
    <row r="599" spans="1:15" ht="1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3"/>
      <c r="N599" s="31"/>
      <c r="O599" s="32"/>
    </row>
    <row r="600" spans="1:15" ht="1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3"/>
      <c r="N600" s="31"/>
      <c r="O600" s="32"/>
    </row>
    <row r="601" spans="1:15" ht="1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3"/>
      <c r="N601" s="31"/>
      <c r="O601" s="32"/>
    </row>
    <row r="602" spans="1:15" ht="1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3"/>
      <c r="N602" s="31"/>
      <c r="O602" s="32"/>
    </row>
    <row r="603" spans="1:15" ht="1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3"/>
      <c r="N603" s="31"/>
      <c r="O603" s="32"/>
    </row>
    <row r="604" spans="1:15" ht="1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3"/>
      <c r="N604" s="31"/>
      <c r="O604" s="32"/>
    </row>
    <row r="605" spans="1:15" ht="1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3"/>
      <c r="N605" s="31"/>
      <c r="O605" s="32"/>
    </row>
    <row r="606" spans="1:15" ht="1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3"/>
      <c r="N606" s="31"/>
      <c r="O606" s="32"/>
    </row>
    <row r="607" spans="1:15" ht="1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3"/>
      <c r="N607" s="31"/>
      <c r="O607" s="32"/>
    </row>
    <row r="608" spans="1:15" ht="1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3"/>
      <c r="N608" s="31"/>
      <c r="O608" s="32"/>
    </row>
    <row r="609" spans="1:15" ht="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3"/>
      <c r="N609" s="31"/>
      <c r="O609" s="32"/>
    </row>
    <row r="610" spans="1:15" ht="1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3"/>
      <c r="N610" s="31"/>
      <c r="O610" s="32"/>
    </row>
    <row r="611" spans="1:15" ht="1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3"/>
      <c r="N611" s="31"/>
      <c r="O611" s="32"/>
    </row>
    <row r="612" spans="1:15" ht="1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3"/>
      <c r="N612" s="31"/>
      <c r="O612" s="32"/>
    </row>
    <row r="613" spans="1:15" ht="1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3"/>
      <c r="N613" s="31"/>
      <c r="O613" s="32"/>
    </row>
    <row r="614" spans="1:15" ht="1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3"/>
      <c r="N614" s="31"/>
      <c r="O614" s="32"/>
    </row>
    <row r="615" spans="1:15" ht="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3"/>
      <c r="N615" s="31"/>
      <c r="O615" s="32"/>
    </row>
    <row r="616" spans="1:15" ht="1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3"/>
      <c r="N616" s="31"/>
      <c r="O616" s="32"/>
    </row>
    <row r="617" spans="1:15" ht="1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3"/>
      <c r="N617" s="31"/>
      <c r="O617" s="32"/>
    </row>
    <row r="618" spans="1:15" ht="1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3"/>
      <c r="N618" s="31"/>
      <c r="O618" s="32"/>
    </row>
    <row r="619" spans="1:15" ht="1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3"/>
      <c r="N619" s="31"/>
      <c r="O619" s="32"/>
    </row>
    <row r="620" spans="1:15" ht="1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3"/>
      <c r="N620" s="31"/>
      <c r="O620" s="32"/>
    </row>
    <row r="621" spans="1:15" ht="1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3"/>
      <c r="N621" s="31"/>
      <c r="O621" s="32"/>
    </row>
    <row r="622" spans="1:15" ht="1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3"/>
      <c r="N622" s="31"/>
      <c r="O622" s="32"/>
    </row>
    <row r="623" spans="1:15" ht="1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3"/>
      <c r="N623" s="31"/>
      <c r="O623" s="32"/>
    </row>
    <row r="624" spans="1:15" ht="1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3"/>
      <c r="N624" s="31"/>
      <c r="O624" s="32"/>
    </row>
    <row r="625" spans="1:15" ht="1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3"/>
      <c r="N625" s="31"/>
      <c r="O625" s="32"/>
    </row>
    <row r="626" spans="1:15" ht="1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3"/>
      <c r="N626" s="31"/>
      <c r="O626" s="32"/>
    </row>
    <row r="627" spans="1:15" ht="1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3"/>
      <c r="N627" s="31"/>
      <c r="O627" s="32"/>
    </row>
    <row r="628" spans="1:15" ht="1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3"/>
      <c r="N628" s="31"/>
      <c r="O628" s="32"/>
    </row>
    <row r="629" spans="1:15" ht="1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3"/>
      <c r="N629" s="31"/>
      <c r="O629" s="32"/>
    </row>
    <row r="630" spans="1:15" ht="1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3"/>
      <c r="N630" s="31"/>
      <c r="O630" s="32"/>
    </row>
    <row r="631" spans="1:15" ht="1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3"/>
      <c r="N631" s="31"/>
      <c r="O631" s="32"/>
    </row>
    <row r="632" spans="1:15" ht="1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3"/>
      <c r="N632" s="31"/>
      <c r="O632" s="32"/>
    </row>
    <row r="633" spans="1:15" ht="1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3"/>
      <c r="N633" s="31"/>
      <c r="O633" s="32"/>
    </row>
    <row r="634" spans="1:15" ht="1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3"/>
      <c r="N634" s="31"/>
      <c r="O634" s="32"/>
    </row>
    <row r="635" spans="1:15" ht="1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3"/>
      <c r="N635" s="31"/>
      <c r="O635" s="32"/>
    </row>
    <row r="636" spans="1:15" ht="1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3"/>
      <c r="N636" s="31"/>
      <c r="O636" s="32"/>
    </row>
    <row r="637" spans="1:15" ht="1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3"/>
      <c r="N637" s="31"/>
      <c r="O637" s="32"/>
    </row>
    <row r="638" spans="1:15" ht="1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3"/>
      <c r="N638" s="31"/>
      <c r="O638" s="32"/>
    </row>
    <row r="639" spans="1:15" ht="1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3"/>
      <c r="N639" s="31"/>
      <c r="O639" s="32"/>
    </row>
    <row r="640" spans="1:15" ht="1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3"/>
      <c r="N640" s="31"/>
      <c r="O640" s="32"/>
    </row>
    <row r="641" spans="1:15" ht="1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3"/>
      <c r="N641" s="31"/>
      <c r="O641" s="32"/>
    </row>
    <row r="642" spans="1:15" ht="1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3"/>
      <c r="N642" s="31"/>
      <c r="O642" s="32"/>
    </row>
    <row r="643" spans="1:15" ht="1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3"/>
      <c r="N643" s="31"/>
      <c r="O643" s="32"/>
    </row>
    <row r="644" spans="1:15" ht="1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3"/>
      <c r="N644" s="31"/>
      <c r="O644" s="32"/>
    </row>
    <row r="645" spans="1:15" ht="1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3"/>
      <c r="N645" s="31"/>
      <c r="O645" s="32"/>
    </row>
    <row r="646" spans="1:15" ht="1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3"/>
      <c r="N646" s="31"/>
      <c r="O646" s="32"/>
    </row>
    <row r="647" spans="1:15" ht="1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3"/>
      <c r="N647" s="31"/>
      <c r="O647" s="32"/>
    </row>
    <row r="648" spans="1:15" ht="1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3"/>
      <c r="N648" s="31"/>
      <c r="O648" s="32"/>
    </row>
    <row r="649" spans="1:15" ht="1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3"/>
      <c r="N649" s="31"/>
      <c r="O649" s="32"/>
    </row>
    <row r="650" spans="1:15" ht="1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3"/>
      <c r="N650" s="31"/>
      <c r="O650" s="32"/>
    </row>
    <row r="651" spans="1:15" ht="1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3"/>
      <c r="N651" s="31"/>
      <c r="O651" s="32"/>
    </row>
    <row r="652" spans="1:15" ht="1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3"/>
      <c r="N652" s="31"/>
      <c r="O652" s="32"/>
    </row>
    <row r="653" spans="1:15" ht="1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3"/>
      <c r="N653" s="31"/>
      <c r="O653" s="32"/>
    </row>
    <row r="654" spans="1:15" ht="1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3"/>
      <c r="N654" s="31"/>
      <c r="O654" s="32"/>
    </row>
    <row r="655" spans="1:15" ht="1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3"/>
      <c r="N655" s="31"/>
      <c r="O655" s="32"/>
    </row>
    <row r="656" spans="1:15" ht="1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3"/>
      <c r="N656" s="31"/>
      <c r="O656" s="32"/>
    </row>
    <row r="657" spans="1:15" ht="1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3"/>
      <c r="N657" s="31"/>
      <c r="O657" s="32"/>
    </row>
    <row r="658" spans="1:15" ht="1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3"/>
      <c r="N658" s="31"/>
      <c r="O658" s="32"/>
    </row>
    <row r="659" spans="1:15" ht="1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3"/>
      <c r="N659" s="31"/>
      <c r="O659" s="32"/>
    </row>
    <row r="660" spans="1:15" ht="1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3"/>
      <c r="N660" s="31"/>
      <c r="O660" s="32"/>
    </row>
    <row r="661" spans="1:15" ht="1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3"/>
      <c r="N661" s="31"/>
      <c r="O661" s="32"/>
    </row>
    <row r="662" spans="1:15" ht="1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3"/>
      <c r="N662" s="31"/>
      <c r="O662" s="32"/>
    </row>
    <row r="663" spans="1:15" ht="1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3"/>
      <c r="N663" s="31"/>
      <c r="O663" s="32"/>
    </row>
    <row r="664" spans="1:15" ht="1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3"/>
      <c r="N664" s="31"/>
      <c r="O664" s="32"/>
    </row>
    <row r="665" spans="1:15" ht="1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3"/>
      <c r="N665" s="31"/>
      <c r="O665" s="32"/>
    </row>
    <row r="666" spans="1:15" ht="1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3"/>
      <c r="N666" s="31"/>
      <c r="O666" s="32"/>
    </row>
    <row r="667" spans="1:15" ht="1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3"/>
      <c r="N667" s="31"/>
      <c r="O667" s="32"/>
    </row>
    <row r="668" spans="1:15" ht="1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3"/>
      <c r="N668" s="31"/>
      <c r="O668" s="32"/>
    </row>
    <row r="669" spans="1:15" ht="1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3"/>
      <c r="N669" s="31"/>
      <c r="O669" s="32"/>
    </row>
    <row r="670" spans="1:15" ht="1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3"/>
      <c r="N670" s="31"/>
      <c r="O670" s="32"/>
    </row>
    <row r="671" spans="1:15" ht="1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3"/>
      <c r="N671" s="31"/>
      <c r="O671" s="32"/>
    </row>
    <row r="672" spans="1:15" ht="1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3"/>
      <c r="N672" s="31"/>
      <c r="O672" s="32"/>
    </row>
    <row r="673" spans="1:15" ht="1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3"/>
      <c r="N673" s="31"/>
      <c r="O673" s="32"/>
    </row>
    <row r="674" spans="1:15" ht="1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3"/>
      <c r="N674" s="31"/>
      <c r="O674" s="32"/>
    </row>
    <row r="675" spans="1:15" ht="1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3"/>
      <c r="N675" s="31"/>
      <c r="O675" s="32"/>
    </row>
    <row r="676" spans="1:15" ht="1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3"/>
      <c r="N676" s="31"/>
      <c r="O676" s="32"/>
    </row>
    <row r="677" spans="1:15" ht="1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3"/>
      <c r="N677" s="31"/>
      <c r="O677" s="32"/>
    </row>
    <row r="678" spans="1:15" ht="1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3"/>
      <c r="N678" s="31"/>
      <c r="O678" s="32"/>
    </row>
    <row r="679" spans="1:15" ht="1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3"/>
      <c r="N679" s="31"/>
      <c r="O679" s="32"/>
    </row>
    <row r="680" spans="1:15" ht="1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3"/>
      <c r="N680" s="31"/>
      <c r="O680" s="32"/>
    </row>
    <row r="681" spans="1:15" ht="1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3"/>
      <c r="N681" s="31"/>
      <c r="O681" s="32"/>
    </row>
    <row r="682" spans="1:15" ht="1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3"/>
      <c r="N682" s="31"/>
      <c r="O682" s="32"/>
    </row>
    <row r="683" spans="1:15" ht="1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3"/>
      <c r="N683" s="31"/>
      <c r="O683" s="32"/>
    </row>
    <row r="684" spans="1:15" ht="1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3"/>
      <c r="N684" s="31"/>
      <c r="O684" s="32"/>
    </row>
    <row r="685" spans="1:15" ht="1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3"/>
      <c r="N685" s="31"/>
      <c r="O685" s="32"/>
    </row>
    <row r="686" spans="1:15" ht="1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3"/>
      <c r="N686" s="31"/>
      <c r="O686" s="32"/>
    </row>
    <row r="687" spans="1:15" ht="1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3"/>
      <c r="N687" s="31"/>
      <c r="O687" s="32"/>
    </row>
    <row r="688" spans="1:15" ht="1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3"/>
      <c r="N688" s="31"/>
      <c r="O688" s="32"/>
    </row>
    <row r="689" spans="1:15" ht="1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3"/>
      <c r="N689" s="31"/>
      <c r="O689" s="32"/>
    </row>
    <row r="690" spans="1:15" ht="1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3"/>
      <c r="N690" s="31"/>
      <c r="O690" s="32"/>
    </row>
    <row r="691" spans="1:15" ht="1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3"/>
      <c r="N691" s="31"/>
      <c r="O691" s="32"/>
    </row>
    <row r="692" spans="1:15" ht="1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3"/>
      <c r="N692" s="31"/>
      <c r="O692" s="32"/>
    </row>
    <row r="693" spans="1:15" ht="1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3"/>
      <c r="N693" s="31"/>
      <c r="O693" s="32"/>
    </row>
    <row r="694" spans="1:15" ht="1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3"/>
      <c r="N694" s="31"/>
      <c r="O694" s="32"/>
    </row>
    <row r="695" spans="1:15" ht="1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3"/>
      <c r="N695" s="31"/>
      <c r="O695" s="32"/>
    </row>
    <row r="696" spans="1:15" ht="1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3"/>
      <c r="N696" s="31"/>
      <c r="O696" s="32"/>
    </row>
    <row r="697" spans="1:15" ht="1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3"/>
      <c r="N697" s="31"/>
      <c r="O697" s="32"/>
    </row>
    <row r="698" spans="1:15" ht="1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3"/>
      <c r="N698" s="31"/>
      <c r="O698" s="32"/>
    </row>
    <row r="699" spans="1:15" ht="1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3"/>
      <c r="N699" s="31"/>
      <c r="O699" s="32"/>
    </row>
    <row r="700" spans="1:15" ht="1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3"/>
      <c r="N700" s="31"/>
      <c r="O700" s="32"/>
    </row>
    <row r="701" spans="1:15" ht="1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3"/>
      <c r="N701" s="31"/>
      <c r="O701" s="32"/>
    </row>
    <row r="702" spans="1:15" ht="1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3"/>
      <c r="N702" s="31"/>
      <c r="O702" s="32"/>
    </row>
    <row r="703" spans="1:15" ht="1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3"/>
      <c r="N703" s="31"/>
      <c r="O703" s="32"/>
    </row>
    <row r="704" spans="1:15" ht="1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3"/>
      <c r="N704" s="31"/>
      <c r="O704" s="32"/>
    </row>
    <row r="705" spans="1:15" ht="1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3"/>
      <c r="N705" s="31"/>
      <c r="O705" s="32"/>
    </row>
    <row r="706" spans="1:15" ht="1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3"/>
      <c r="N706" s="31"/>
      <c r="O706" s="32"/>
    </row>
    <row r="707" spans="1:15" ht="1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3"/>
      <c r="N707" s="31"/>
      <c r="O707" s="32"/>
    </row>
    <row r="708" spans="1:15" ht="1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3"/>
      <c r="N708" s="31"/>
      <c r="O708" s="32"/>
    </row>
    <row r="709" spans="1:15" ht="1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3"/>
      <c r="N709" s="31"/>
      <c r="O709" s="32"/>
    </row>
    <row r="710" spans="1:15" ht="1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3"/>
      <c r="N710" s="31"/>
      <c r="O710" s="32"/>
    </row>
    <row r="711" spans="1:15" ht="1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3"/>
      <c r="N711" s="31"/>
      <c r="O711" s="32"/>
    </row>
    <row r="712" spans="1:15" ht="1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3"/>
      <c r="N712" s="31"/>
      <c r="O712" s="32"/>
    </row>
    <row r="713" spans="1:15" ht="1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3"/>
      <c r="N713" s="31"/>
      <c r="O713" s="32"/>
    </row>
    <row r="714" spans="1:15" ht="1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3"/>
      <c r="N714" s="31"/>
      <c r="O714" s="32"/>
    </row>
    <row r="715" spans="1:15" ht="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3"/>
      <c r="N715" s="31"/>
      <c r="O715" s="32"/>
    </row>
    <row r="716" spans="1:15" ht="1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3"/>
      <c r="N716" s="31"/>
      <c r="O716" s="32"/>
    </row>
    <row r="717" spans="1:15" ht="1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3"/>
      <c r="N717" s="31"/>
      <c r="O717" s="32"/>
    </row>
    <row r="718" spans="1:15" ht="1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3"/>
      <c r="N718" s="31"/>
      <c r="O718" s="32"/>
    </row>
    <row r="719" spans="1:15" ht="1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3"/>
      <c r="N719" s="31"/>
      <c r="O719" s="32"/>
    </row>
    <row r="720" spans="1:15" ht="1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3"/>
      <c r="N720" s="31"/>
      <c r="O720" s="32"/>
    </row>
    <row r="721" spans="1:15" ht="1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3"/>
      <c r="N721" s="31"/>
      <c r="O721" s="32"/>
    </row>
    <row r="722" spans="1:15" ht="1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3"/>
      <c r="N722" s="31"/>
      <c r="O722" s="32"/>
    </row>
    <row r="723" spans="1:15" ht="1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3"/>
      <c r="N723" s="31"/>
      <c r="O723" s="32"/>
    </row>
    <row r="724" spans="1:15" ht="1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3"/>
      <c r="N724" s="31"/>
      <c r="O724" s="32"/>
    </row>
    <row r="725" spans="1:15" ht="1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3"/>
      <c r="N725" s="31"/>
      <c r="O725" s="32"/>
    </row>
    <row r="726" spans="1:15" ht="1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3"/>
      <c r="N726" s="31"/>
      <c r="O726" s="32"/>
    </row>
    <row r="727" spans="1:15" ht="1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3"/>
      <c r="N727" s="31"/>
      <c r="O727" s="32"/>
    </row>
    <row r="728" spans="1:15" ht="1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3"/>
      <c r="N728" s="31"/>
      <c r="O728" s="32"/>
    </row>
    <row r="729" spans="1:15" ht="1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3"/>
      <c r="N729" s="31"/>
      <c r="O729" s="32"/>
    </row>
    <row r="730" spans="1:15" ht="1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3"/>
      <c r="N730" s="31"/>
      <c r="O730" s="32"/>
    </row>
    <row r="731" spans="1:15" ht="1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3"/>
      <c r="N731" s="31"/>
      <c r="O731" s="32"/>
    </row>
    <row r="732" spans="1:15" ht="1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3"/>
      <c r="N732" s="31"/>
      <c r="O732" s="32"/>
    </row>
    <row r="733" spans="1:15" ht="1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3"/>
      <c r="N733" s="31"/>
      <c r="O733" s="32"/>
    </row>
    <row r="734" spans="1:15" ht="1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3"/>
      <c r="N734" s="31"/>
      <c r="O734" s="32"/>
    </row>
    <row r="735" spans="1:15" ht="1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3"/>
      <c r="N735" s="31"/>
      <c r="O735" s="32"/>
    </row>
    <row r="736" spans="1:15" ht="1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3"/>
      <c r="N736" s="31"/>
      <c r="O736" s="32"/>
    </row>
    <row r="737" spans="1:15" ht="1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3"/>
      <c r="N737" s="31"/>
      <c r="O737" s="32"/>
    </row>
    <row r="738" spans="1:15" ht="1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3"/>
      <c r="N738" s="31"/>
      <c r="O738" s="32"/>
    </row>
    <row r="739" spans="1:15" ht="1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3"/>
      <c r="N739" s="31"/>
      <c r="O739" s="32"/>
    </row>
    <row r="740" spans="1:15" ht="1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3"/>
      <c r="N740" s="31"/>
      <c r="O740" s="32"/>
    </row>
    <row r="741" spans="1:15" ht="1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3"/>
      <c r="N741" s="31"/>
      <c r="O741" s="32"/>
    </row>
    <row r="742" spans="1:15" ht="1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3"/>
      <c r="N742" s="31"/>
      <c r="O742" s="32"/>
    </row>
    <row r="743" spans="1:15" ht="1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3"/>
      <c r="N743" s="31"/>
      <c r="O743" s="32"/>
    </row>
    <row r="744" spans="1:15" ht="1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3"/>
      <c r="N744" s="31"/>
      <c r="O744" s="32"/>
    </row>
    <row r="745" spans="1:15" ht="1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3"/>
      <c r="N745" s="31"/>
      <c r="O745" s="32"/>
    </row>
    <row r="746" spans="1:15" ht="1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3"/>
      <c r="N746" s="31"/>
      <c r="O746" s="32"/>
    </row>
    <row r="747" spans="1:15" ht="1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3"/>
      <c r="N747" s="31"/>
      <c r="O747" s="32"/>
    </row>
    <row r="748" spans="1:15" ht="1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3"/>
      <c r="N748" s="31"/>
      <c r="O748" s="32"/>
    </row>
    <row r="749" spans="1:15" ht="1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3"/>
      <c r="N749" s="31"/>
      <c r="O749" s="32"/>
    </row>
    <row r="750" spans="1:15" ht="1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3"/>
      <c r="N750" s="31"/>
      <c r="O750" s="32"/>
    </row>
    <row r="751" spans="1:15" ht="1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3"/>
      <c r="N751" s="31"/>
      <c r="O751" s="32"/>
    </row>
    <row r="752" spans="1:15" ht="1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3"/>
      <c r="N752" s="31"/>
      <c r="O752" s="32"/>
    </row>
    <row r="753" spans="1:15" ht="1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3"/>
      <c r="N753" s="31"/>
      <c r="O753" s="32"/>
    </row>
    <row r="754" spans="1:15" ht="1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3"/>
      <c r="N754" s="31"/>
      <c r="O754" s="32"/>
    </row>
    <row r="755" spans="1:15" ht="1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3"/>
      <c r="N755" s="31"/>
      <c r="O755" s="32"/>
    </row>
    <row r="756" spans="1:15" ht="1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3"/>
      <c r="N756" s="31"/>
      <c r="O756" s="32"/>
    </row>
    <row r="757" spans="1:15" ht="1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3"/>
      <c r="N757" s="31"/>
      <c r="O757" s="32"/>
    </row>
    <row r="758" spans="1:15" ht="1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3"/>
      <c r="N758" s="31"/>
      <c r="O758" s="32"/>
    </row>
    <row r="759" spans="1:15" ht="1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3"/>
      <c r="N759" s="31"/>
      <c r="O759" s="32"/>
    </row>
    <row r="760" spans="1:15" ht="1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3"/>
      <c r="N760" s="31"/>
      <c r="O760" s="32"/>
    </row>
    <row r="761" spans="1:15" ht="1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3"/>
      <c r="N761" s="31"/>
      <c r="O761" s="32"/>
    </row>
    <row r="762" spans="1:15" ht="1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3"/>
      <c r="N762" s="31"/>
      <c r="O762" s="32"/>
    </row>
    <row r="763" spans="1:15" ht="1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3"/>
      <c r="N763" s="31"/>
      <c r="O763" s="32"/>
    </row>
    <row r="764" spans="1:15" ht="1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3"/>
      <c r="N764" s="31"/>
      <c r="O764" s="32"/>
    </row>
    <row r="765" spans="1:15" ht="1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3"/>
      <c r="N765" s="31"/>
      <c r="O765" s="32"/>
    </row>
    <row r="766" spans="1:15" ht="1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3"/>
      <c r="N766" s="31"/>
      <c r="O766" s="32"/>
    </row>
    <row r="767" spans="1:15" ht="1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3"/>
      <c r="N767" s="31"/>
      <c r="O767" s="32"/>
    </row>
    <row r="768" spans="1:15" ht="1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3"/>
      <c r="N768" s="31"/>
      <c r="O768" s="32"/>
    </row>
    <row r="769" spans="1:15" ht="1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3"/>
      <c r="N769" s="31"/>
      <c r="O769" s="32"/>
    </row>
    <row r="770" spans="1:15" ht="1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3"/>
      <c r="N770" s="31"/>
      <c r="O770" s="32"/>
    </row>
    <row r="771" spans="1:15" ht="1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3"/>
      <c r="N771" s="31"/>
      <c r="O771" s="32"/>
    </row>
    <row r="772" spans="1:15" ht="1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3"/>
      <c r="N772" s="31"/>
      <c r="O772" s="32"/>
    </row>
    <row r="773" spans="1:15" ht="1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3"/>
      <c r="N773" s="31"/>
      <c r="O773" s="32"/>
    </row>
    <row r="774" spans="1:15" ht="1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3"/>
      <c r="N774" s="31"/>
      <c r="O774" s="32"/>
    </row>
    <row r="775" spans="1:15" ht="1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3"/>
      <c r="N775" s="31"/>
      <c r="O775" s="32"/>
    </row>
    <row r="776" spans="1:15" ht="1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3"/>
      <c r="N776" s="31"/>
      <c r="O776" s="32"/>
    </row>
    <row r="777" spans="1:15" ht="1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3"/>
      <c r="N777" s="31"/>
      <c r="O777" s="32"/>
    </row>
    <row r="778" spans="1:15" ht="1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3"/>
      <c r="N778" s="31"/>
      <c r="O778" s="32"/>
    </row>
    <row r="779" spans="1:15" ht="1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3"/>
      <c r="N779" s="31"/>
      <c r="O779" s="32"/>
    </row>
    <row r="780" spans="1:15" ht="1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3"/>
      <c r="N780" s="31"/>
      <c r="O780" s="32"/>
    </row>
    <row r="781" spans="1:15" ht="1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3"/>
      <c r="N781" s="31"/>
      <c r="O781" s="32"/>
    </row>
    <row r="782" spans="1:15" ht="1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3"/>
      <c r="N782" s="31"/>
      <c r="O782" s="32"/>
    </row>
    <row r="783" spans="1:15" ht="1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3"/>
      <c r="N783" s="31"/>
      <c r="O783" s="32"/>
    </row>
    <row r="784" spans="1:15" ht="1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3"/>
      <c r="N784" s="31"/>
      <c r="O784" s="32"/>
    </row>
    <row r="785" spans="1:15" ht="1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3"/>
      <c r="N785" s="31"/>
      <c r="O785" s="32"/>
    </row>
    <row r="786" spans="1:15" ht="1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3"/>
      <c r="N786" s="31"/>
      <c r="O786" s="32"/>
    </row>
    <row r="787" spans="1:15" ht="1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4"/>
      <c r="N787" s="32"/>
      <c r="O787" s="32"/>
    </row>
    <row r="788" spans="1:15" ht="1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4"/>
      <c r="N788" s="32"/>
      <c r="O788" s="32"/>
    </row>
    <row r="789" spans="1:15" ht="1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4"/>
      <c r="N789" s="32"/>
      <c r="O789" s="32"/>
    </row>
    <row r="790" spans="1:15" ht="1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4"/>
      <c r="N790" s="32"/>
      <c r="O790" s="32"/>
    </row>
    <row r="791" spans="1:15" ht="1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4"/>
      <c r="N791" s="32"/>
      <c r="O791" s="32"/>
    </row>
    <row r="792" spans="1:15" ht="1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4"/>
      <c r="N792" s="32"/>
      <c r="O792" s="32"/>
    </row>
    <row r="793" spans="1:15" ht="1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4"/>
      <c r="N793" s="32"/>
      <c r="O793" s="32"/>
    </row>
    <row r="794" spans="1:15" ht="1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4"/>
      <c r="N794" s="32"/>
      <c r="O794" s="32"/>
    </row>
    <row r="795" spans="1:15" ht="1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4"/>
      <c r="N795" s="32"/>
      <c r="O795" s="32"/>
    </row>
    <row r="796" spans="1:15" ht="1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4"/>
      <c r="N796" s="32"/>
      <c r="O796" s="32"/>
    </row>
    <row r="797" spans="1:15" ht="1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4"/>
      <c r="N797" s="32"/>
      <c r="O797" s="32"/>
    </row>
    <row r="798" spans="1:15" ht="1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4"/>
      <c r="N798" s="32"/>
      <c r="O798" s="32"/>
    </row>
    <row r="799" spans="1:15" ht="1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4"/>
      <c r="N799" s="32"/>
      <c r="O799" s="32"/>
    </row>
    <row r="800" spans="1:15" ht="1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4"/>
      <c r="N800" s="32"/>
      <c r="O800" s="32"/>
    </row>
    <row r="801" spans="1:15" ht="1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4"/>
      <c r="N801" s="32"/>
      <c r="O801" s="32"/>
    </row>
    <row r="802" spans="1:15" ht="1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4"/>
      <c r="N802" s="32"/>
      <c r="O802" s="32"/>
    </row>
    <row r="803" spans="1:15" ht="1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4"/>
      <c r="N803" s="32"/>
      <c r="O803" s="32"/>
    </row>
    <row r="804" spans="1:15" ht="1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4"/>
      <c r="N804" s="32"/>
      <c r="O804" s="32"/>
    </row>
    <row r="805" spans="1:15" ht="1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4"/>
      <c r="N805" s="32"/>
      <c r="O805" s="32"/>
    </row>
    <row r="806" spans="1:15" ht="1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4"/>
      <c r="N806" s="32"/>
      <c r="O806" s="32"/>
    </row>
    <row r="807" spans="1:15" ht="1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4"/>
      <c r="N807" s="32"/>
      <c r="O807" s="32"/>
    </row>
    <row r="808" spans="1:15" ht="1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4"/>
      <c r="N808" s="32"/>
      <c r="O808" s="32"/>
    </row>
    <row r="809" spans="1:15" ht="1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4"/>
      <c r="N809" s="32"/>
      <c r="O809" s="32"/>
    </row>
    <row r="810" spans="1:15" ht="1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4"/>
      <c r="N810" s="32"/>
      <c r="O810" s="32"/>
    </row>
    <row r="811" spans="1:15" ht="1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4"/>
      <c r="N811" s="32"/>
      <c r="O811" s="32"/>
    </row>
    <row r="812" spans="1:15" ht="1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4"/>
      <c r="N812" s="32"/>
      <c r="O812" s="32"/>
    </row>
    <row r="813" spans="1:15" ht="1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4"/>
      <c r="N813" s="32"/>
      <c r="O813" s="32"/>
    </row>
    <row r="814" spans="1:15" ht="1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4"/>
      <c r="N814" s="32"/>
      <c r="O814" s="32"/>
    </row>
    <row r="815" spans="1:15" ht="1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4"/>
      <c r="N815" s="32"/>
      <c r="O815" s="32"/>
    </row>
    <row r="816" spans="1:15" ht="1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4"/>
      <c r="N816" s="32"/>
      <c r="O816" s="32"/>
    </row>
    <row r="817" spans="1:15" ht="1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4"/>
      <c r="N817" s="32"/>
      <c r="O817" s="32"/>
    </row>
    <row r="818" spans="1:15" ht="1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4"/>
      <c r="N818" s="32"/>
      <c r="O818" s="32"/>
    </row>
    <row r="819" spans="1:15" ht="1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4"/>
      <c r="N819" s="32"/>
      <c r="O819" s="32"/>
    </row>
    <row r="820" spans="1:15" ht="1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4"/>
      <c r="N820" s="32"/>
      <c r="O820" s="32"/>
    </row>
    <row r="821" spans="1:15" ht="1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4"/>
      <c r="N821" s="32"/>
      <c r="O821" s="32"/>
    </row>
    <row r="822" spans="1:15" ht="1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4"/>
      <c r="N822" s="32"/>
      <c r="O822" s="32"/>
    </row>
    <row r="823" spans="1:15" ht="1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4"/>
      <c r="N823" s="32"/>
      <c r="O823" s="32"/>
    </row>
    <row r="824" spans="1:15" ht="1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4"/>
      <c r="N824" s="32"/>
      <c r="O824" s="32"/>
    </row>
    <row r="825" spans="1:15" ht="1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4"/>
      <c r="N825" s="32"/>
      <c r="O825" s="32"/>
    </row>
    <row r="826" spans="1:15" ht="1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4"/>
      <c r="N826" s="32"/>
      <c r="O826" s="32"/>
    </row>
    <row r="827" spans="1:15" ht="1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4"/>
      <c r="N827" s="32"/>
      <c r="O827" s="32"/>
    </row>
    <row r="828" spans="1:15" ht="1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4"/>
      <c r="N828" s="32"/>
      <c r="O828" s="32"/>
    </row>
    <row r="829" spans="1:15" ht="1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4"/>
      <c r="N829" s="32"/>
      <c r="O829" s="32"/>
    </row>
    <row r="830" spans="1:15" ht="1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4"/>
      <c r="N830" s="32"/>
      <c r="O830" s="32"/>
    </row>
    <row r="831" spans="1:15" ht="1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4"/>
      <c r="N831" s="32"/>
      <c r="O831" s="32"/>
    </row>
    <row r="832" spans="1:15" ht="1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4"/>
      <c r="N832" s="32"/>
      <c r="O832" s="32"/>
    </row>
    <row r="833" spans="1:15" ht="1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4"/>
      <c r="N833" s="32"/>
      <c r="O833" s="32"/>
    </row>
    <row r="834" spans="1:15" ht="1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4"/>
      <c r="N834" s="32"/>
      <c r="O834" s="32"/>
    </row>
    <row r="835" spans="1:15" ht="1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4"/>
      <c r="N835" s="32"/>
      <c r="O835" s="32"/>
    </row>
    <row r="836" spans="1:15" ht="1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4"/>
      <c r="N836" s="32"/>
      <c r="O836" s="32"/>
    </row>
    <row r="837" spans="1:15" ht="1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4"/>
      <c r="N837" s="32"/>
      <c r="O837" s="32"/>
    </row>
    <row r="838" spans="1:15" ht="1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4"/>
      <c r="N838" s="32"/>
      <c r="O838" s="32"/>
    </row>
    <row r="839" spans="1:15" ht="1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4"/>
      <c r="N839" s="32"/>
      <c r="O839" s="32"/>
    </row>
    <row r="840" spans="1:15" ht="1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4"/>
      <c r="N840" s="32"/>
      <c r="O840" s="32"/>
    </row>
    <row r="841" spans="1:15" ht="1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4"/>
      <c r="N841" s="32"/>
      <c r="O841" s="32"/>
    </row>
    <row r="842" spans="1:15" ht="1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4"/>
      <c r="N842" s="32"/>
      <c r="O842" s="32"/>
    </row>
    <row r="843" spans="1:15" ht="1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4"/>
      <c r="N843" s="32"/>
      <c r="O843" s="32"/>
    </row>
    <row r="844" spans="1:15" ht="1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4"/>
      <c r="N844" s="32"/>
      <c r="O844" s="32"/>
    </row>
    <row r="845" spans="1:15" ht="1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4"/>
      <c r="N845" s="32"/>
      <c r="O845" s="32"/>
    </row>
    <row r="846" spans="1:15" ht="1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4"/>
      <c r="N846" s="32"/>
      <c r="O846" s="32"/>
    </row>
    <row r="847" spans="1:15" ht="1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4"/>
      <c r="N847" s="32"/>
      <c r="O847" s="32"/>
    </row>
    <row r="848" spans="1:15" ht="1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4"/>
      <c r="N848" s="32"/>
      <c r="O848" s="32"/>
    </row>
    <row r="849" spans="1:15" ht="1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4"/>
      <c r="N849" s="32"/>
      <c r="O849" s="32"/>
    </row>
    <row r="850" spans="1:15" ht="1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4"/>
      <c r="N850" s="32"/>
      <c r="O850" s="32"/>
    </row>
    <row r="851" spans="1:15" ht="1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4"/>
      <c r="N851" s="32"/>
      <c r="O851" s="32"/>
    </row>
    <row r="852" spans="1:15" ht="1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4"/>
      <c r="N852" s="32"/>
      <c r="O852" s="32"/>
    </row>
    <row r="853" spans="1:15" ht="1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4"/>
      <c r="N853" s="32"/>
      <c r="O853" s="32"/>
    </row>
    <row r="854" spans="1:15" ht="1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4"/>
      <c r="N854" s="32"/>
      <c r="O854" s="32"/>
    </row>
    <row r="855" spans="1:15" ht="1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4"/>
      <c r="N855" s="32"/>
      <c r="O855" s="32"/>
    </row>
    <row r="856" spans="1:15" ht="1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4"/>
      <c r="N856" s="32"/>
      <c r="O856" s="32"/>
    </row>
    <row r="857" spans="1:15" ht="1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4"/>
      <c r="N857" s="32"/>
      <c r="O857" s="32"/>
    </row>
    <row r="858" spans="1:15" ht="1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4"/>
      <c r="N858" s="32"/>
      <c r="O858" s="32"/>
    </row>
    <row r="859" spans="1:15" ht="1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4"/>
      <c r="N859" s="32"/>
      <c r="O859" s="32"/>
    </row>
    <row r="860" spans="1:15" ht="1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4"/>
      <c r="N860" s="32"/>
      <c r="O860" s="32"/>
    </row>
    <row r="861" spans="1:15" ht="1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4"/>
      <c r="N861" s="32"/>
      <c r="O861" s="32"/>
    </row>
    <row r="862" spans="1:15" ht="1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4"/>
      <c r="N862" s="32"/>
      <c r="O862" s="32"/>
    </row>
    <row r="863" spans="1:15" ht="1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4"/>
      <c r="N863" s="32"/>
      <c r="O863" s="32"/>
    </row>
    <row r="864" spans="1:15" ht="1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4"/>
      <c r="N864" s="32"/>
      <c r="O864" s="32"/>
    </row>
    <row r="865" spans="1:15" ht="1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4"/>
      <c r="N865" s="32"/>
      <c r="O865" s="32"/>
    </row>
    <row r="866" spans="1:15" ht="1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4"/>
      <c r="N866" s="32"/>
      <c r="O866" s="32"/>
    </row>
    <row r="867" spans="1:15" ht="1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4"/>
      <c r="N867" s="32"/>
      <c r="O867" s="32"/>
    </row>
    <row r="868" spans="1:15" ht="1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4"/>
      <c r="N868" s="32"/>
      <c r="O868" s="32"/>
    </row>
    <row r="869" spans="1:15" ht="1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4"/>
      <c r="N869" s="32"/>
      <c r="O869" s="32"/>
    </row>
    <row r="870" spans="1:15" ht="1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4"/>
      <c r="N870" s="32"/>
      <c r="O870" s="32"/>
    </row>
    <row r="871" spans="1:15" ht="1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4"/>
      <c r="N871" s="32"/>
      <c r="O871" s="32"/>
    </row>
    <row r="872" spans="1:15" ht="1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4"/>
      <c r="N872" s="32"/>
      <c r="O872" s="32"/>
    </row>
    <row r="873" spans="1:15" ht="1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4"/>
      <c r="N873" s="32"/>
      <c r="O873" s="32"/>
    </row>
    <row r="874" spans="1:15" ht="1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4"/>
      <c r="N874" s="32"/>
      <c r="O874" s="32"/>
    </row>
    <row r="875" spans="1:15" ht="1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4"/>
      <c r="N875" s="32"/>
      <c r="O875" s="32"/>
    </row>
    <row r="876" spans="1:15" ht="1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4"/>
      <c r="N876" s="32"/>
      <c r="O876" s="32"/>
    </row>
    <row r="877" spans="1:15" ht="1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4"/>
      <c r="N877" s="32"/>
      <c r="O877" s="32"/>
    </row>
    <row r="878" spans="1:15" ht="1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4"/>
      <c r="N878" s="32"/>
      <c r="O878" s="32"/>
    </row>
    <row r="879" spans="1:15" ht="1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4"/>
      <c r="N879" s="32"/>
      <c r="O879" s="32"/>
    </row>
    <row r="880" spans="1:15" ht="1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4"/>
      <c r="N880" s="32"/>
      <c r="O880" s="32"/>
    </row>
    <row r="881" spans="1:15" ht="1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4"/>
      <c r="N881" s="32"/>
      <c r="O881" s="32"/>
    </row>
    <row r="882" spans="1:15" ht="1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4"/>
      <c r="N882" s="32"/>
      <c r="O882" s="32"/>
    </row>
    <row r="883" spans="1:15" ht="1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4"/>
      <c r="N883" s="32"/>
      <c r="O883" s="32"/>
    </row>
    <row r="884" spans="1:15" ht="1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4"/>
      <c r="N884" s="32"/>
      <c r="O884" s="32"/>
    </row>
    <row r="885" spans="1:15" ht="1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4"/>
      <c r="N885" s="32"/>
      <c r="O885" s="32"/>
    </row>
    <row r="886" spans="1:15" ht="1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4"/>
      <c r="N886" s="32"/>
      <c r="O886" s="32"/>
    </row>
    <row r="887" spans="1:15" ht="1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4"/>
      <c r="N887" s="32"/>
      <c r="O887" s="32"/>
    </row>
    <row r="888" spans="1:15" ht="1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4"/>
      <c r="N888" s="32"/>
      <c r="O888" s="32"/>
    </row>
    <row r="889" spans="1:15" ht="1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4"/>
      <c r="N889" s="32"/>
      <c r="O889" s="32"/>
    </row>
    <row r="890" spans="1:15" ht="1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4"/>
      <c r="N890" s="32"/>
      <c r="O890" s="32"/>
    </row>
    <row r="891" spans="1:15" ht="1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4"/>
      <c r="N891" s="32"/>
      <c r="O891" s="32"/>
    </row>
    <row r="892" spans="1:15" ht="1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4"/>
      <c r="N892" s="32"/>
      <c r="O892" s="32"/>
    </row>
    <row r="893" spans="1:15" ht="1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4"/>
      <c r="N893" s="32"/>
      <c r="O893" s="32"/>
    </row>
    <row r="894" spans="1:15" ht="1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4"/>
      <c r="N894" s="32"/>
      <c r="O894" s="32"/>
    </row>
    <row r="895" spans="1:15" ht="1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4"/>
      <c r="N895" s="32"/>
      <c r="O895" s="32"/>
    </row>
    <row r="896" spans="1:15" ht="1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4"/>
      <c r="N896" s="32"/>
      <c r="O896" s="32"/>
    </row>
    <row r="897" spans="1:15" ht="1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4"/>
      <c r="N897" s="32"/>
      <c r="O897" s="32"/>
    </row>
    <row r="898" spans="1:15" ht="1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4"/>
      <c r="N898" s="32"/>
      <c r="O898" s="32"/>
    </row>
    <row r="899" spans="1:15" ht="1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4"/>
      <c r="N899" s="32"/>
      <c r="O899" s="32"/>
    </row>
    <row r="900" spans="1:15" ht="1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4"/>
      <c r="N900" s="32"/>
      <c r="O900" s="32"/>
    </row>
    <row r="901" spans="1:15" ht="1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4"/>
      <c r="N901" s="32"/>
      <c r="O901" s="32"/>
    </row>
    <row r="902" spans="1:15" ht="1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4"/>
      <c r="N902" s="32"/>
      <c r="O902" s="32"/>
    </row>
    <row r="903" spans="1:15" ht="1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4"/>
      <c r="N903" s="32"/>
      <c r="O903" s="32"/>
    </row>
    <row r="904" spans="1:15" ht="1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4"/>
      <c r="N904" s="32"/>
      <c r="O904" s="32"/>
    </row>
    <row r="905" spans="1:15" ht="1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4"/>
      <c r="N905" s="32"/>
      <c r="O905" s="32"/>
    </row>
    <row r="906" spans="1:15" ht="1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4"/>
      <c r="N906" s="32"/>
      <c r="O906" s="32"/>
    </row>
    <row r="907" spans="1:15" ht="1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4"/>
      <c r="N907" s="32"/>
      <c r="O907" s="32"/>
    </row>
    <row r="908" spans="1:15" ht="1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4"/>
      <c r="N908" s="32"/>
      <c r="O908" s="32"/>
    </row>
    <row r="909" spans="1:15" ht="1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4"/>
      <c r="N909" s="32"/>
      <c r="O909" s="32"/>
    </row>
    <row r="910" spans="1:15" ht="1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4"/>
      <c r="N910" s="32"/>
      <c r="O910" s="32"/>
    </row>
    <row r="911" spans="1:15" ht="1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4"/>
      <c r="N911" s="32"/>
      <c r="O911" s="32"/>
    </row>
    <row r="912" spans="1:15" ht="1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4"/>
      <c r="N912" s="32"/>
      <c r="O912" s="32"/>
    </row>
    <row r="913" spans="1:15" ht="1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4"/>
      <c r="N913" s="32"/>
      <c r="O913" s="32"/>
    </row>
    <row r="914" spans="1:15" ht="1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4"/>
      <c r="N914" s="32"/>
      <c r="O914" s="32"/>
    </row>
    <row r="915" spans="1:15" ht="1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4"/>
      <c r="N915" s="32"/>
      <c r="O915" s="32"/>
    </row>
    <row r="916" spans="1:15" ht="1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4"/>
      <c r="N916" s="32"/>
      <c r="O916" s="32"/>
    </row>
    <row r="917" spans="1:15" ht="1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4"/>
      <c r="N917" s="32"/>
      <c r="O917" s="32"/>
    </row>
    <row r="918" spans="1:15" ht="1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4"/>
      <c r="N918" s="32"/>
      <c r="O918" s="32"/>
    </row>
    <row r="919" spans="1:15" ht="1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4"/>
      <c r="N919" s="32"/>
      <c r="O919" s="32"/>
    </row>
    <row r="920" spans="1:15" ht="1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4"/>
      <c r="N920" s="32"/>
      <c r="O920" s="32"/>
    </row>
    <row r="921" spans="1:15" ht="1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4"/>
      <c r="N921" s="32"/>
      <c r="O921" s="32"/>
    </row>
    <row r="922" spans="1:15" ht="1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4"/>
      <c r="N922" s="32"/>
      <c r="O922" s="32"/>
    </row>
    <row r="923" spans="1:15" ht="1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4"/>
      <c r="N923" s="32"/>
      <c r="O923" s="32"/>
    </row>
    <row r="924" spans="1:15" ht="1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4"/>
      <c r="N924" s="32"/>
      <c r="O924" s="32"/>
    </row>
    <row r="925" spans="1:15" ht="1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4"/>
      <c r="N925" s="32"/>
      <c r="O925" s="32"/>
    </row>
    <row r="926" spans="1:15" ht="1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4"/>
      <c r="N926" s="32"/>
      <c r="O926" s="32"/>
    </row>
    <row r="927" spans="1:15" ht="1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4"/>
      <c r="N927" s="32"/>
      <c r="O927" s="32"/>
    </row>
    <row r="928" spans="1:15" ht="1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4"/>
      <c r="N928" s="32"/>
      <c r="O928" s="32"/>
    </row>
    <row r="929" spans="1:15" ht="1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4"/>
      <c r="N929" s="32"/>
      <c r="O929" s="32"/>
    </row>
    <row r="930" spans="1:15" ht="1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4"/>
      <c r="N930" s="32"/>
      <c r="O930" s="32"/>
    </row>
    <row r="931" spans="1:15" ht="1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4"/>
      <c r="N931" s="32"/>
      <c r="O931" s="32"/>
    </row>
    <row r="932" spans="1:15" ht="1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4"/>
      <c r="N932" s="32"/>
      <c r="O932" s="32"/>
    </row>
    <row r="933" spans="1:15" ht="1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4"/>
      <c r="N933" s="32"/>
      <c r="O933" s="32"/>
    </row>
    <row r="934" spans="1:15" ht="1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4"/>
      <c r="N934" s="32"/>
      <c r="O934" s="32"/>
    </row>
    <row r="935" spans="1:15" ht="1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4"/>
      <c r="N935" s="32"/>
      <c r="O935" s="32"/>
    </row>
    <row r="936" spans="1:15" ht="1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4"/>
      <c r="N936" s="32"/>
      <c r="O936" s="32"/>
    </row>
    <row r="937" spans="1:15" ht="1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4"/>
      <c r="N937" s="32"/>
      <c r="O937" s="32"/>
    </row>
    <row r="938" spans="1:15" ht="1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4"/>
      <c r="N938" s="32"/>
      <c r="O938" s="32"/>
    </row>
    <row r="939" spans="1:15" ht="1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4"/>
      <c r="N939" s="32"/>
      <c r="O939" s="32"/>
    </row>
    <row r="940" spans="1:15" ht="1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4"/>
      <c r="N940" s="32"/>
      <c r="O940" s="32"/>
    </row>
    <row r="941" spans="1:15" ht="1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4"/>
      <c r="N941" s="32"/>
      <c r="O941" s="32"/>
    </row>
    <row r="942" spans="1:15" ht="1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4"/>
      <c r="N942" s="32"/>
      <c r="O942" s="32"/>
    </row>
    <row r="943" spans="1:15" ht="1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4"/>
      <c r="N943" s="32"/>
      <c r="O943" s="32"/>
    </row>
    <row r="944" spans="1:15" ht="1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4"/>
      <c r="N944" s="32"/>
      <c r="O944" s="32"/>
    </row>
    <row r="945" spans="1:15" ht="1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4"/>
      <c r="N945" s="32"/>
      <c r="O945" s="32"/>
    </row>
    <row r="946" spans="1:15" ht="1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4"/>
      <c r="N946" s="32"/>
      <c r="O946" s="32"/>
    </row>
    <row r="947" spans="1:15" ht="1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4"/>
      <c r="N947" s="32"/>
      <c r="O947" s="32"/>
    </row>
    <row r="948" spans="1:15" ht="1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4"/>
      <c r="N948" s="32"/>
      <c r="O948" s="32"/>
    </row>
    <row r="949" spans="1:15" ht="1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4"/>
      <c r="N949" s="32"/>
      <c r="O949" s="32"/>
    </row>
    <row r="950" spans="1:15" ht="1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4"/>
      <c r="N950" s="32"/>
      <c r="O950" s="32"/>
    </row>
    <row r="951" spans="1:15" ht="1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4"/>
      <c r="N951" s="32"/>
      <c r="O951" s="32"/>
    </row>
    <row r="952" spans="1:15" ht="1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4"/>
      <c r="N952" s="32"/>
      <c r="O952" s="32"/>
    </row>
    <row r="953" spans="1:15" ht="1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4"/>
      <c r="N953" s="32"/>
      <c r="O953" s="32"/>
    </row>
    <row r="954" spans="1:15" ht="1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4"/>
      <c r="N954" s="32"/>
      <c r="O954" s="32"/>
    </row>
    <row r="955" spans="1:15" ht="1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4"/>
      <c r="N955" s="32"/>
      <c r="O955" s="32"/>
    </row>
    <row r="956" spans="1:15" ht="1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4"/>
      <c r="N956" s="32"/>
      <c r="O956" s="32"/>
    </row>
    <row r="957" spans="1:15" ht="1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4"/>
      <c r="N957" s="32"/>
      <c r="O957" s="32"/>
    </row>
    <row r="958" spans="1:15" ht="1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4"/>
      <c r="N958" s="32"/>
      <c r="O958" s="32"/>
    </row>
    <row r="959" spans="1:15" ht="1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4"/>
      <c r="N959" s="32"/>
      <c r="O959" s="32"/>
    </row>
    <row r="960" spans="1:15" ht="1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4"/>
      <c r="N960" s="32"/>
      <c r="O960" s="32"/>
    </row>
    <row r="961" spans="1:15" ht="1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4"/>
      <c r="N961" s="32"/>
      <c r="O961" s="32"/>
    </row>
    <row r="962" spans="1:15" ht="1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4"/>
      <c r="N962" s="32"/>
      <c r="O962" s="32"/>
    </row>
    <row r="963" spans="1:15" ht="1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4"/>
      <c r="N963" s="32"/>
      <c r="O963" s="32"/>
    </row>
    <row r="964" spans="1:15" ht="1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4"/>
      <c r="N964" s="32"/>
      <c r="O964" s="32"/>
    </row>
    <row r="965" spans="1:15" ht="1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4"/>
      <c r="N965" s="32"/>
      <c r="O965" s="32"/>
    </row>
    <row r="966" spans="1:15" ht="1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4"/>
      <c r="N966" s="32"/>
      <c r="O966" s="32"/>
    </row>
    <row r="967" spans="1:15" ht="1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4"/>
      <c r="N967" s="32"/>
      <c r="O967" s="32"/>
    </row>
    <row r="968" spans="1:15" ht="1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4"/>
      <c r="N968" s="32"/>
      <c r="O968" s="32"/>
    </row>
    <row r="969" spans="1:15" ht="1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4"/>
      <c r="N969" s="32"/>
      <c r="O969" s="32"/>
    </row>
    <row r="970" spans="1:15" ht="1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4"/>
      <c r="N970" s="32"/>
      <c r="O970" s="32"/>
    </row>
    <row r="971" spans="1:15" ht="1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4"/>
      <c r="N971" s="32"/>
      <c r="O971" s="32"/>
    </row>
    <row r="972" spans="1:15" ht="1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4"/>
      <c r="N972" s="32"/>
      <c r="O972" s="32"/>
    </row>
    <row r="973" spans="1:15" ht="1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4"/>
      <c r="N973" s="32"/>
      <c r="O973" s="32"/>
    </row>
    <row r="974" spans="1:15" ht="1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4"/>
      <c r="N974" s="32"/>
      <c r="O974" s="32"/>
    </row>
    <row r="975" spans="1:15" ht="1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4"/>
      <c r="N975" s="32"/>
      <c r="O975" s="32"/>
    </row>
    <row r="976" spans="1:15" ht="1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4"/>
      <c r="N976" s="32"/>
      <c r="O976" s="32"/>
    </row>
    <row r="977" spans="1:15" ht="1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4"/>
      <c r="N977" s="32"/>
      <c r="O977" s="32"/>
    </row>
    <row r="978" spans="1:15" ht="1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4"/>
      <c r="N978" s="32"/>
      <c r="O978" s="32"/>
    </row>
    <row r="979" spans="1:15" ht="1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4"/>
      <c r="N979" s="32"/>
      <c r="O979" s="32"/>
    </row>
    <row r="980" spans="1:15" ht="1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4"/>
      <c r="N980" s="32"/>
      <c r="O980" s="32"/>
    </row>
    <row r="981" spans="1:15" ht="1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4"/>
      <c r="N981" s="32"/>
      <c r="O981" s="32"/>
    </row>
    <row r="982" spans="1:15" ht="1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4"/>
      <c r="N982" s="32"/>
      <c r="O982" s="32"/>
    </row>
    <row r="983" spans="1:15" ht="1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4"/>
      <c r="N983" s="32"/>
      <c r="O983" s="32"/>
    </row>
    <row r="984" spans="1:15" ht="1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4"/>
      <c r="N984" s="32"/>
      <c r="O984" s="32"/>
    </row>
    <row r="985" spans="1:15" ht="1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4"/>
      <c r="N985" s="32"/>
      <c r="O985" s="32"/>
    </row>
    <row r="986" spans="1:15" ht="1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4"/>
      <c r="N986" s="32"/>
      <c r="O986" s="32"/>
    </row>
    <row r="987" spans="1:15" ht="1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4"/>
      <c r="N987" s="32"/>
      <c r="O987" s="32"/>
    </row>
    <row r="988" spans="1:15" ht="1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4"/>
      <c r="N988" s="32"/>
      <c r="O988" s="32"/>
    </row>
    <row r="989" spans="1:15" ht="1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4"/>
      <c r="N989" s="32"/>
      <c r="O989" s="32"/>
    </row>
    <row r="990" spans="1:15" ht="1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4"/>
      <c r="N990" s="32"/>
      <c r="O990" s="32"/>
    </row>
    <row r="991" spans="1:15" ht="1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4"/>
      <c r="N991" s="32"/>
      <c r="O991" s="32"/>
    </row>
    <row r="992" spans="1:15" ht="1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4"/>
      <c r="N992" s="32"/>
      <c r="O992" s="32"/>
    </row>
    <row r="993" spans="1:15" ht="1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4"/>
      <c r="N993" s="32"/>
      <c r="O993" s="32"/>
    </row>
    <row r="994" spans="1:15" ht="1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4"/>
      <c r="N994" s="32"/>
      <c r="O994" s="32"/>
    </row>
    <row r="995" spans="1:15" ht="1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4"/>
      <c r="N995" s="32"/>
      <c r="O995" s="32"/>
    </row>
    <row r="996" spans="1:15" ht="1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4"/>
      <c r="N996" s="32"/>
      <c r="O996" s="32"/>
    </row>
    <row r="997" spans="1:15" ht="1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4"/>
      <c r="N997" s="32"/>
      <c r="O997" s="32"/>
    </row>
    <row r="998" spans="1:15" ht="1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4"/>
      <c r="N998" s="32"/>
      <c r="O998" s="32"/>
    </row>
    <row r="999" spans="1:15" ht="1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4"/>
      <c r="N999" s="32"/>
      <c r="O999" s="32"/>
    </row>
    <row r="1000" spans="1:15" ht="1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4"/>
      <c r="N1000" s="32"/>
      <c r="O1000" s="32"/>
    </row>
    <row r="1001" spans="1:15" ht="1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4"/>
      <c r="N1001" s="32"/>
      <c r="O1001" s="32"/>
    </row>
    <row r="1002" spans="1:15" ht="1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4"/>
      <c r="N1002" s="32"/>
      <c r="O1002" s="32"/>
    </row>
    <row r="1003" spans="1:15" ht="1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4"/>
      <c r="N1003" s="32"/>
      <c r="O1003" s="32"/>
    </row>
    <row r="1004" spans="1:15" ht="1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4"/>
      <c r="N1004" s="32"/>
      <c r="O1004" s="32"/>
    </row>
    <row r="1005" spans="1:15" ht="1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4"/>
      <c r="N1005" s="32"/>
      <c r="O1005" s="32"/>
    </row>
    <row r="1006" spans="1:15" ht="1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4"/>
      <c r="N1006" s="32"/>
      <c r="O1006" s="32"/>
    </row>
    <row r="1007" spans="1:15" ht="1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4"/>
      <c r="N1007" s="32"/>
      <c r="O1007" s="32"/>
    </row>
    <row r="1008" spans="1:15" ht="1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4"/>
      <c r="N1008" s="32"/>
      <c r="O1008" s="32"/>
    </row>
    <row r="1009" spans="1:15" ht="1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4"/>
      <c r="N1009" s="32"/>
      <c r="O1009" s="32"/>
    </row>
    <row r="1010" spans="1:15" ht="1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4"/>
      <c r="N1010" s="32"/>
      <c r="O1010" s="32"/>
    </row>
    <row r="1011" spans="1:15" ht="1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4"/>
      <c r="N1011" s="32"/>
      <c r="O1011" s="32"/>
    </row>
    <row r="1012" spans="1:15" ht="1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4"/>
      <c r="N1012" s="32"/>
      <c r="O1012" s="32"/>
    </row>
    <row r="1013" spans="1:15" ht="1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4"/>
      <c r="N1013" s="32"/>
      <c r="O1013" s="32"/>
    </row>
    <row r="1014" spans="1:15" ht="1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4"/>
      <c r="N1014" s="32"/>
      <c r="O1014" s="32"/>
    </row>
    <row r="1015" spans="1:15" ht="1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4"/>
      <c r="N1015" s="32"/>
      <c r="O1015" s="32"/>
    </row>
    <row r="1016" spans="1:15" ht="1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4"/>
      <c r="N1016" s="32"/>
      <c r="O1016" s="32"/>
    </row>
    <row r="1017" spans="1:15" ht="1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4"/>
      <c r="N1017" s="32"/>
      <c r="O1017" s="32"/>
    </row>
    <row r="1018" spans="1:15" ht="1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4"/>
      <c r="N1018" s="32"/>
      <c r="O1018" s="32"/>
    </row>
    <row r="1019" spans="1:15" ht="1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4"/>
      <c r="N1019" s="32"/>
      <c r="O1019" s="32"/>
    </row>
    <row r="1020" spans="1:15" ht="1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4"/>
      <c r="N1020" s="32"/>
      <c r="O1020" s="32"/>
    </row>
    <row r="1021" spans="1:15" ht="1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4"/>
      <c r="N1021" s="32"/>
      <c r="O1021" s="32"/>
    </row>
    <row r="1022" spans="1:15" ht="1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4"/>
      <c r="N1022" s="32"/>
      <c r="O1022" s="32"/>
    </row>
    <row r="1023" spans="1:15" ht="1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4"/>
      <c r="N1023" s="32"/>
      <c r="O1023" s="32"/>
    </row>
    <row r="1024" spans="1:15" ht="1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4"/>
      <c r="N1024" s="32"/>
      <c r="O1024" s="32"/>
    </row>
    <row r="1025" spans="1:15" ht="1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4"/>
      <c r="N1025" s="32"/>
      <c r="O1025" s="32"/>
    </row>
    <row r="1026" spans="1:15" ht="1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4"/>
      <c r="N1026" s="32"/>
      <c r="O1026" s="32"/>
    </row>
    <row r="1027" spans="1:15" ht="1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4"/>
      <c r="N1027" s="32"/>
      <c r="O1027" s="32"/>
    </row>
    <row r="1028" spans="1:15" ht="1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4"/>
      <c r="N1028" s="32"/>
      <c r="O1028" s="32"/>
    </row>
    <row r="1029" spans="1:15" ht="1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4"/>
      <c r="N1029" s="32"/>
      <c r="O1029" s="32"/>
    </row>
    <row r="1030" spans="1:15" ht="1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4"/>
      <c r="N1030" s="32"/>
      <c r="O1030" s="32"/>
    </row>
    <row r="1031" spans="1:15" ht="1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4"/>
      <c r="N1031" s="32"/>
      <c r="O1031" s="32"/>
    </row>
    <row r="1032" spans="1:15" ht="1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4"/>
      <c r="N1032" s="32"/>
      <c r="O1032" s="32"/>
    </row>
    <row r="1033" spans="1:15" ht="1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4"/>
      <c r="N1033" s="32"/>
      <c r="O1033" s="32"/>
    </row>
    <row r="1034" spans="1:15" ht="1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4"/>
      <c r="N1034" s="32"/>
      <c r="O1034" s="32"/>
    </row>
    <row r="1035" spans="1:15" ht="1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4"/>
      <c r="N1035" s="32"/>
      <c r="O1035" s="32"/>
    </row>
    <row r="1036" spans="1:15" ht="1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4"/>
      <c r="N1036" s="32"/>
      <c r="O1036" s="32"/>
    </row>
    <row r="1037" spans="1:15" ht="1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4"/>
      <c r="N1037" s="32"/>
      <c r="O1037" s="32"/>
    </row>
    <row r="1038" spans="1:15" ht="1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4"/>
      <c r="N1038" s="32"/>
      <c r="O1038" s="32"/>
    </row>
    <row r="1039" spans="1:15" ht="1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4"/>
      <c r="N1039" s="32"/>
      <c r="O1039" s="32"/>
    </row>
    <row r="1040" spans="1:15" ht="1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4"/>
      <c r="N1040" s="32"/>
      <c r="O1040" s="32"/>
    </row>
    <row r="1041" spans="1:15" ht="1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4"/>
      <c r="N1041" s="32"/>
      <c r="O1041" s="32"/>
    </row>
    <row r="1042" spans="1:15" ht="1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4"/>
      <c r="N1042" s="32"/>
      <c r="O1042" s="32"/>
    </row>
    <row r="1043" spans="1:15" ht="1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4"/>
      <c r="N1043" s="32"/>
      <c r="O1043" s="32"/>
    </row>
    <row r="1044" spans="1:15" ht="1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4"/>
      <c r="N1044" s="32"/>
      <c r="O1044" s="32"/>
    </row>
    <row r="1045" spans="1:15" ht="1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4"/>
      <c r="N1045" s="32"/>
      <c r="O1045" s="32"/>
    </row>
    <row r="1046" spans="1:15" ht="1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4"/>
      <c r="N1046" s="32"/>
      <c r="O1046" s="32"/>
    </row>
    <row r="1047" spans="1:15" ht="1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4"/>
      <c r="N1047" s="32"/>
      <c r="O1047" s="32"/>
    </row>
    <row r="1048" spans="1:15" ht="1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4"/>
      <c r="N1048" s="32"/>
      <c r="O1048" s="32"/>
    </row>
    <row r="1049" spans="1:15" ht="1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4"/>
      <c r="N1049" s="32"/>
      <c r="O1049" s="32"/>
    </row>
    <row r="1050" spans="1:15" ht="1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4"/>
      <c r="N1050" s="32"/>
      <c r="O1050" s="32"/>
    </row>
    <row r="1051" spans="1:15" ht="1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4"/>
      <c r="N1051" s="32"/>
      <c r="O1051" s="32"/>
    </row>
    <row r="1052" spans="1:15" ht="1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4"/>
      <c r="N1052" s="32"/>
      <c r="O1052" s="32"/>
    </row>
    <row r="1053" spans="1:15" ht="1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4"/>
      <c r="N1053" s="32"/>
      <c r="O1053" s="32"/>
    </row>
    <row r="1054" spans="1:15" ht="1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4"/>
      <c r="N1054" s="32"/>
      <c r="O1054" s="32"/>
    </row>
    <row r="1055" spans="1:15" ht="1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4"/>
      <c r="N1055" s="32"/>
      <c r="O1055" s="32"/>
    </row>
    <row r="1056" spans="1:15" ht="1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4"/>
      <c r="N1056" s="32"/>
      <c r="O1056" s="32"/>
    </row>
    <row r="1057" spans="1:15" ht="1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4"/>
      <c r="N1057" s="32"/>
      <c r="O1057" s="32"/>
    </row>
    <row r="1058" spans="1:15" ht="1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4"/>
      <c r="N1058" s="32"/>
      <c r="O1058" s="32"/>
    </row>
    <row r="1059" spans="1:15" ht="1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4"/>
      <c r="N1059" s="32"/>
      <c r="O1059" s="32"/>
    </row>
    <row r="1060" spans="1:15" ht="1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4"/>
      <c r="N1060" s="32"/>
      <c r="O1060" s="32"/>
    </row>
    <row r="1061" spans="1:15" ht="1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4"/>
      <c r="N1061" s="32"/>
      <c r="O1061" s="32"/>
    </row>
    <row r="1062" spans="1:15" ht="1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4"/>
      <c r="N1062" s="32"/>
      <c r="O1062" s="32"/>
    </row>
    <row r="1063" spans="1:15" ht="1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4"/>
      <c r="N1063" s="32"/>
      <c r="O1063" s="32"/>
    </row>
    <row r="1064" spans="1:15" ht="1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4"/>
      <c r="N1064" s="32"/>
      <c r="O1064" s="32"/>
    </row>
    <row r="1065" spans="1:15" ht="1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4"/>
      <c r="N1065" s="32"/>
      <c r="O1065" s="32"/>
    </row>
    <row r="1066" spans="1:15" ht="1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4"/>
      <c r="N1066" s="32"/>
      <c r="O1066" s="32"/>
    </row>
    <row r="1067" spans="1:15" ht="1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4"/>
      <c r="N1067" s="32"/>
      <c r="O1067" s="32"/>
    </row>
    <row r="1068" spans="1:15" ht="1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4"/>
      <c r="N1068" s="32"/>
      <c r="O1068" s="32"/>
    </row>
    <row r="1069" spans="1:15" ht="1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4"/>
      <c r="N1069" s="32"/>
      <c r="O1069" s="32"/>
    </row>
    <row r="1070" spans="1:15" ht="1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4"/>
      <c r="N1070" s="32"/>
      <c r="O1070" s="32"/>
    </row>
    <row r="1071" spans="1:15" ht="1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4"/>
      <c r="N1071" s="32"/>
      <c r="O1071" s="32"/>
    </row>
    <row r="1072" spans="1:15" ht="1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4"/>
      <c r="N1072" s="32"/>
      <c r="O1072" s="32"/>
    </row>
    <row r="1073" spans="1:15" ht="1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4"/>
      <c r="N1073" s="32"/>
      <c r="O1073" s="32"/>
    </row>
    <row r="1074" spans="1:15" ht="1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4"/>
      <c r="N1074" s="32"/>
      <c r="O1074" s="32"/>
    </row>
    <row r="1075" spans="1:15" ht="1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4"/>
      <c r="N1075" s="32"/>
      <c r="O1075" s="32"/>
    </row>
    <row r="1076" spans="1:15" ht="1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4"/>
      <c r="N1076" s="32"/>
      <c r="O1076" s="32"/>
    </row>
    <row r="1077" spans="1:15" ht="1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4"/>
      <c r="N1077" s="32"/>
      <c r="O1077" s="32"/>
    </row>
    <row r="1078" spans="1:15" ht="1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4"/>
      <c r="N1078" s="32"/>
      <c r="O1078" s="32"/>
    </row>
    <row r="1079" spans="1:15" ht="1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4"/>
      <c r="N1079" s="32"/>
      <c r="O1079" s="32"/>
    </row>
    <row r="1080" spans="1:15" ht="1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4"/>
      <c r="N1080" s="32"/>
      <c r="O1080" s="32"/>
    </row>
    <row r="1081" spans="1:15" ht="1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4"/>
      <c r="N1081" s="32"/>
      <c r="O1081" s="32"/>
    </row>
    <row r="1082" spans="1:15" ht="1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4"/>
      <c r="N1082" s="32"/>
      <c r="O1082" s="32"/>
    </row>
    <row r="1083" spans="1:15" ht="1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4"/>
      <c r="N1083" s="32"/>
      <c r="O1083" s="32"/>
    </row>
    <row r="1084" spans="1:15" ht="1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4"/>
      <c r="N1084" s="32"/>
      <c r="O1084" s="32"/>
    </row>
    <row r="1085" spans="1:15" ht="1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4"/>
      <c r="N1085" s="32"/>
      <c r="O1085" s="32"/>
    </row>
    <row r="1086" spans="1:15" ht="1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4"/>
      <c r="N1086" s="32"/>
      <c r="O1086" s="32"/>
    </row>
    <row r="1087" spans="1:15" ht="1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4"/>
      <c r="N1087" s="32"/>
      <c r="O1087" s="32"/>
    </row>
    <row r="1088" spans="1:15" ht="1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4"/>
      <c r="N1088" s="32"/>
      <c r="O1088" s="32"/>
    </row>
    <row r="1089" spans="1:15" ht="1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4"/>
      <c r="N1089" s="32"/>
      <c r="O1089" s="32"/>
    </row>
    <row r="1090" spans="1:15" ht="1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4"/>
      <c r="N1090" s="32"/>
      <c r="O1090" s="32"/>
    </row>
    <row r="1091" spans="1:15" ht="1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4"/>
      <c r="N1091" s="32"/>
      <c r="O1091" s="32"/>
    </row>
    <row r="1092" spans="1:15" ht="1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4"/>
      <c r="N1092" s="32"/>
      <c r="O1092" s="32"/>
    </row>
    <row r="1093" spans="1:15" ht="1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4"/>
      <c r="N1093" s="32"/>
      <c r="O1093" s="32"/>
    </row>
    <row r="1094" spans="1:15" ht="1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4"/>
      <c r="N1094" s="32"/>
      <c r="O1094" s="32"/>
    </row>
    <row r="1095" spans="1:15" ht="1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4"/>
      <c r="N1095" s="32"/>
      <c r="O1095" s="32"/>
    </row>
    <row r="1096" spans="1:15" ht="1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4"/>
      <c r="N1096" s="32"/>
      <c r="O1096" s="32"/>
    </row>
    <row r="1097" spans="1:15" ht="1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4"/>
      <c r="N1097" s="32"/>
      <c r="O1097" s="32"/>
    </row>
    <row r="1098" spans="1:15" ht="1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4"/>
      <c r="N1098" s="32"/>
      <c r="O1098" s="32"/>
    </row>
    <row r="1099" spans="1:15" ht="1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4"/>
      <c r="N1099" s="32"/>
      <c r="O1099" s="32"/>
    </row>
    <row r="1100" spans="1:15" ht="1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4"/>
      <c r="N1100" s="32"/>
      <c r="O1100" s="32"/>
    </row>
    <row r="1101" spans="1:15" ht="1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4"/>
      <c r="N1101" s="32"/>
      <c r="O1101" s="32"/>
    </row>
    <row r="1102" spans="1:15" ht="1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4"/>
      <c r="N1102" s="32"/>
      <c r="O1102" s="32"/>
    </row>
    <row r="1103" spans="1:15" ht="1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4"/>
      <c r="N1103" s="32"/>
      <c r="O1103" s="32"/>
    </row>
    <row r="1104" spans="1:15" ht="1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4"/>
      <c r="N1104" s="32"/>
      <c r="O1104" s="32"/>
    </row>
    <row r="1105" spans="1:15" ht="1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4"/>
      <c r="N1105" s="32"/>
      <c r="O1105" s="32"/>
    </row>
    <row r="1106" spans="1:15" ht="1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4"/>
      <c r="N1106" s="32"/>
      <c r="O1106" s="32"/>
    </row>
    <row r="1107" spans="1:15" ht="1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4"/>
      <c r="N1107" s="32"/>
      <c r="O1107" s="32"/>
    </row>
    <row r="1108" spans="1:15" ht="1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4"/>
      <c r="N1108" s="32"/>
      <c r="O1108" s="32"/>
    </row>
    <row r="1109" spans="1:15" ht="1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4"/>
      <c r="N1109" s="32"/>
      <c r="O1109" s="32"/>
    </row>
    <row r="1110" spans="1:15" ht="1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4"/>
      <c r="N1110" s="32"/>
      <c r="O1110" s="32"/>
    </row>
    <row r="1111" spans="1:15" ht="1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4"/>
      <c r="N1111" s="32"/>
      <c r="O1111" s="32"/>
    </row>
    <row r="1112" spans="1:15" ht="1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4"/>
      <c r="N1112" s="32"/>
      <c r="O1112" s="32"/>
    </row>
    <row r="1113" spans="1:15" ht="1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4"/>
      <c r="N1113" s="32"/>
      <c r="O1113" s="32"/>
    </row>
    <row r="1114" spans="1:15" ht="1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4"/>
      <c r="N1114" s="32"/>
      <c r="O1114" s="32"/>
    </row>
    <row r="1115" spans="1:15" ht="1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4"/>
      <c r="N1115" s="32"/>
      <c r="O1115" s="32"/>
    </row>
    <row r="1116" spans="1:15" ht="1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4"/>
      <c r="N1116" s="32"/>
      <c r="O1116" s="32"/>
    </row>
    <row r="1117" spans="1:15" ht="1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4"/>
      <c r="N1117" s="32"/>
      <c r="O1117" s="32"/>
    </row>
    <row r="1118" spans="1:15" ht="1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4"/>
      <c r="N1118" s="32"/>
      <c r="O1118" s="32"/>
    </row>
    <row r="1119" spans="1:15" ht="1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4"/>
      <c r="N1119" s="32"/>
      <c r="O1119" s="32"/>
    </row>
    <row r="1120" spans="1:15" ht="1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4"/>
      <c r="N1120" s="32"/>
      <c r="O1120" s="32"/>
    </row>
    <row r="1121" spans="1:15" ht="1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4"/>
      <c r="N1121" s="32"/>
      <c r="O1121" s="32"/>
    </row>
    <row r="1122" spans="1:15" ht="1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4"/>
      <c r="N1122" s="32"/>
      <c r="O1122" s="32"/>
    </row>
    <row r="1123" spans="1:15" ht="1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4"/>
      <c r="N1123" s="32"/>
      <c r="O1123" s="32"/>
    </row>
    <row r="1124" spans="1:15" ht="1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4"/>
      <c r="N1124" s="32"/>
      <c r="O1124" s="32"/>
    </row>
    <row r="1125" spans="1:15" ht="1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4"/>
      <c r="N1125" s="32"/>
      <c r="O1125" s="32"/>
    </row>
    <row r="1126" spans="1:15" ht="1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4"/>
      <c r="N1126" s="32"/>
      <c r="O1126" s="32"/>
    </row>
    <row r="1127" spans="1:15" ht="1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4"/>
      <c r="N1127" s="32"/>
      <c r="O1127" s="32"/>
    </row>
    <row r="1128" spans="1:15" ht="1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4"/>
      <c r="N1128" s="32"/>
      <c r="O1128" s="32"/>
    </row>
    <row r="1129" spans="1:15" ht="1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4"/>
      <c r="N1129" s="32"/>
      <c r="O1129" s="32"/>
    </row>
    <row r="1130" spans="1:15" ht="1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4"/>
      <c r="N1130" s="32"/>
      <c r="O1130" s="32"/>
    </row>
    <row r="1131" spans="1:15" ht="1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4"/>
      <c r="N1131" s="32"/>
      <c r="O1131" s="32"/>
    </row>
    <row r="1132" spans="1:15" ht="1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4"/>
      <c r="N1132" s="32"/>
      <c r="O1132" s="32"/>
    </row>
    <row r="1133" spans="1:15" ht="1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4"/>
      <c r="N1133" s="32"/>
      <c r="O1133" s="32"/>
    </row>
    <row r="1134" spans="1:15" ht="1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4"/>
      <c r="N1134" s="32"/>
      <c r="O1134" s="32"/>
    </row>
    <row r="1135" spans="1:15" ht="1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4"/>
      <c r="N1135" s="32"/>
      <c r="O1135" s="32"/>
    </row>
    <row r="1136" spans="1:15" ht="1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4"/>
      <c r="N1136" s="32"/>
      <c r="O1136" s="32"/>
    </row>
    <row r="1137" spans="1:15" ht="1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4"/>
      <c r="N1137" s="32"/>
      <c r="O1137" s="32"/>
    </row>
    <row r="1138" spans="1:15" ht="1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4"/>
      <c r="N1138" s="32"/>
      <c r="O1138" s="32"/>
    </row>
    <row r="1139" spans="1:15" ht="1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4"/>
      <c r="N1139" s="32"/>
      <c r="O1139" s="32"/>
    </row>
    <row r="1140" spans="1:15" ht="1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4"/>
      <c r="N1140" s="32"/>
      <c r="O1140" s="32"/>
    </row>
    <row r="1141" spans="1:15" ht="1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4"/>
      <c r="N1141" s="32"/>
      <c r="O1141" s="32"/>
    </row>
    <row r="1142" spans="1:15" ht="1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4"/>
      <c r="N1142" s="32"/>
      <c r="O1142" s="32"/>
    </row>
    <row r="1143" spans="1:15" ht="1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4"/>
      <c r="N1143" s="32"/>
      <c r="O1143" s="32"/>
    </row>
    <row r="1144" spans="1:15" ht="1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4"/>
      <c r="N1144" s="32"/>
      <c r="O1144" s="32"/>
    </row>
    <row r="1145" spans="1:15" ht="1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4"/>
      <c r="N1145" s="32"/>
      <c r="O1145" s="32"/>
    </row>
    <row r="1146" spans="1:15" ht="1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4"/>
      <c r="N1146" s="32"/>
      <c r="O1146" s="32"/>
    </row>
    <row r="1147" spans="1:15" ht="1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4"/>
      <c r="N1147" s="32"/>
      <c r="O1147" s="32"/>
    </row>
    <row r="1148" spans="1:15" ht="1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4"/>
      <c r="N1148" s="32"/>
      <c r="O1148" s="32"/>
    </row>
    <row r="1149" spans="1:15" ht="1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4"/>
      <c r="N1149" s="32"/>
      <c r="O1149" s="32"/>
    </row>
    <row r="1150" spans="1:15" ht="1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4"/>
      <c r="N1150" s="32"/>
      <c r="O1150" s="32"/>
    </row>
    <row r="1151" spans="1:15" ht="1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4"/>
      <c r="N1151" s="32"/>
      <c r="O1151" s="32"/>
    </row>
    <row r="1152" spans="1:15" ht="1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4"/>
      <c r="N1152" s="32"/>
      <c r="O1152" s="32"/>
    </row>
    <row r="1153" spans="1:15" ht="1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4"/>
      <c r="N1153" s="32"/>
      <c r="O1153" s="32"/>
    </row>
    <row r="1154" spans="1:15" ht="1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4"/>
      <c r="N1154" s="32"/>
      <c r="O1154" s="32"/>
    </row>
    <row r="1155" spans="1:15" ht="1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4"/>
      <c r="N1155" s="32"/>
      <c r="O1155" s="32"/>
    </row>
    <row r="1156" spans="1:15" ht="1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4"/>
      <c r="N1156" s="32"/>
      <c r="O1156" s="32"/>
    </row>
    <row r="1157" spans="1:15" ht="1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4"/>
      <c r="N1157" s="32"/>
      <c r="O1157" s="32"/>
    </row>
    <row r="1158" spans="1:15" ht="1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4"/>
      <c r="N1158" s="32"/>
      <c r="O1158" s="32"/>
    </row>
    <row r="1159" spans="1:15" ht="1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4"/>
      <c r="N1159" s="32"/>
      <c r="O1159" s="32"/>
    </row>
    <row r="1160" spans="1:15" ht="1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4"/>
      <c r="N1160" s="32"/>
      <c r="O1160" s="32"/>
    </row>
    <row r="1161" spans="1:15" ht="1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4"/>
      <c r="N1161" s="32"/>
      <c r="O1161" s="32"/>
    </row>
    <row r="1162" spans="1:15" ht="1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4"/>
      <c r="N1162" s="32"/>
      <c r="O1162" s="32"/>
    </row>
    <row r="1163" spans="1:15" ht="1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4"/>
      <c r="N1163" s="32"/>
      <c r="O1163" s="32"/>
    </row>
    <row r="1164" spans="1:15" ht="1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4"/>
      <c r="N1164" s="32"/>
      <c r="O1164" s="32"/>
    </row>
    <row r="1165" spans="1:15" ht="1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4"/>
      <c r="N1165" s="32"/>
      <c r="O1165" s="32"/>
    </row>
    <row r="1166" spans="1:15" ht="1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4"/>
      <c r="N1166" s="32"/>
      <c r="O1166" s="32"/>
    </row>
    <row r="1167" spans="1:15" ht="1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4"/>
      <c r="N1167" s="32"/>
      <c r="O1167" s="32"/>
    </row>
    <row r="1168" spans="1:15" ht="1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4"/>
      <c r="N1168" s="32"/>
      <c r="O1168" s="32"/>
    </row>
    <row r="1169" spans="1:15" ht="1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4"/>
      <c r="N1169" s="32"/>
      <c r="O1169" s="32"/>
    </row>
    <row r="1170" spans="1:15" ht="1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4"/>
      <c r="N1170" s="32"/>
      <c r="O1170" s="32"/>
    </row>
    <row r="1171" spans="1:15" ht="1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4"/>
      <c r="N1171" s="32"/>
      <c r="O1171" s="32"/>
    </row>
    <row r="1172" spans="1:15" ht="1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4"/>
      <c r="N1172" s="32"/>
      <c r="O1172" s="32"/>
    </row>
    <row r="1173" spans="1:15" ht="1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4"/>
      <c r="N1173" s="32"/>
      <c r="O1173" s="32"/>
    </row>
    <row r="1174" spans="1:15" ht="1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4"/>
      <c r="N1174" s="32"/>
      <c r="O1174" s="32"/>
    </row>
    <row r="1175" spans="1:15" ht="1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4"/>
      <c r="N1175" s="32"/>
      <c r="O1175" s="32"/>
    </row>
    <row r="1176" spans="1:15" ht="1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4"/>
      <c r="N1176" s="32"/>
      <c r="O1176" s="32"/>
    </row>
    <row r="1177" spans="1:15" ht="1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4"/>
      <c r="N1177" s="32"/>
      <c r="O1177" s="32"/>
    </row>
    <row r="1178" spans="1:15" ht="1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4"/>
      <c r="N1178" s="32"/>
      <c r="O1178" s="32"/>
    </row>
    <row r="1179" spans="1:15" ht="1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4"/>
      <c r="N1179" s="32"/>
      <c r="O1179" s="32"/>
    </row>
    <row r="1180" spans="1:15" ht="1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4"/>
      <c r="N1180" s="32"/>
      <c r="O1180" s="32"/>
    </row>
    <row r="1181" spans="1:15" ht="1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4"/>
      <c r="N1181" s="32"/>
      <c r="O1181" s="32"/>
    </row>
    <row r="1182" spans="1:15" ht="1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4"/>
      <c r="N1182" s="32"/>
      <c r="O1182" s="32"/>
    </row>
    <row r="1183" spans="1:15" ht="1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4"/>
      <c r="N1183" s="32"/>
      <c r="O1183" s="32"/>
    </row>
    <row r="1184" spans="1:15" ht="1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4"/>
      <c r="N1184" s="32"/>
      <c r="O1184" s="32"/>
    </row>
    <row r="1185" spans="1:15" ht="1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4"/>
      <c r="N1185" s="32"/>
      <c r="O1185" s="32"/>
    </row>
    <row r="1186" spans="1:15" ht="1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4"/>
      <c r="N1186" s="32"/>
      <c r="O1186" s="32"/>
    </row>
    <row r="1187" spans="1:15" ht="1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4"/>
      <c r="N1187" s="32"/>
      <c r="O1187" s="32"/>
    </row>
    <row r="1188" spans="1:15" ht="1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4"/>
      <c r="N1188" s="32"/>
      <c r="O1188" s="32"/>
    </row>
    <row r="1189" spans="1:15" ht="1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4"/>
      <c r="N1189" s="32"/>
      <c r="O1189" s="32"/>
    </row>
    <row r="1190" spans="1:15" ht="1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4"/>
      <c r="N1190" s="32"/>
      <c r="O1190" s="32"/>
    </row>
    <row r="1191" spans="1:15" ht="1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4"/>
      <c r="N1191" s="32"/>
      <c r="O1191" s="32"/>
    </row>
    <row r="1192" spans="1:15" ht="1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4"/>
      <c r="N1192" s="32"/>
      <c r="O1192" s="32"/>
    </row>
    <row r="1193" spans="1:15" ht="1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4"/>
      <c r="N1193" s="32"/>
      <c r="O1193" s="32"/>
    </row>
    <row r="1194" spans="1:15" ht="1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4"/>
      <c r="N1194" s="32"/>
      <c r="O1194" s="32"/>
    </row>
    <row r="1195" spans="1:15" ht="1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4"/>
      <c r="N1195" s="32"/>
      <c r="O1195" s="32"/>
    </row>
    <row r="1196" spans="1:15" ht="1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4"/>
      <c r="N1196" s="32"/>
      <c r="O1196" s="32"/>
    </row>
    <row r="1197" spans="1:15" ht="1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4"/>
      <c r="N1197" s="32"/>
      <c r="O1197" s="32"/>
    </row>
    <row r="1198" spans="1:15" ht="1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4"/>
      <c r="N1198" s="32"/>
      <c r="O1198" s="32"/>
    </row>
    <row r="1199" spans="1:15" ht="1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4"/>
      <c r="N1199" s="32"/>
      <c r="O1199" s="32"/>
    </row>
    <row r="1200" spans="1:15" ht="1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4"/>
      <c r="N1200" s="32"/>
      <c r="O1200" s="32"/>
    </row>
    <row r="1201" spans="1:15" ht="1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4"/>
      <c r="N1201" s="32"/>
      <c r="O1201" s="32"/>
    </row>
    <row r="1202" spans="1:15" ht="1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4"/>
      <c r="N1202" s="32"/>
      <c r="O1202" s="32"/>
    </row>
    <row r="1203" spans="1:15" ht="1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4"/>
      <c r="N1203" s="32"/>
      <c r="O1203" s="32"/>
    </row>
    <row r="1204" spans="1:15" ht="1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4"/>
      <c r="N1204" s="32"/>
      <c r="O1204" s="32"/>
    </row>
    <row r="1205" spans="1:15" ht="1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4"/>
      <c r="N1205" s="32"/>
      <c r="O1205" s="32"/>
    </row>
    <row r="1206" spans="1:15" ht="1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4"/>
      <c r="N1206" s="32"/>
      <c r="O1206" s="32"/>
    </row>
    <row r="1207" spans="1:15" ht="1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4"/>
      <c r="N1207" s="32"/>
      <c r="O1207" s="32"/>
    </row>
    <row r="1208" spans="1:15" ht="1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4"/>
      <c r="N1208" s="32"/>
      <c r="O1208" s="32"/>
    </row>
    <row r="1209" spans="1:15" ht="1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4"/>
      <c r="N1209" s="32"/>
      <c r="O1209" s="32"/>
    </row>
    <row r="1210" spans="1:15" ht="1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4"/>
      <c r="N1210" s="32"/>
      <c r="O1210" s="32"/>
    </row>
    <row r="1211" spans="1:15" ht="1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4"/>
      <c r="N1211" s="32"/>
      <c r="O1211" s="32"/>
    </row>
    <row r="1212" spans="1:15" ht="1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4"/>
      <c r="N1212" s="32"/>
      <c r="O1212" s="32"/>
    </row>
    <row r="1213" spans="1:15" ht="1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4"/>
      <c r="N1213" s="32"/>
      <c r="O1213" s="32"/>
    </row>
    <row r="1214" spans="1:15" ht="1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4"/>
      <c r="N1214" s="32"/>
      <c r="O1214" s="32"/>
    </row>
    <row r="1215" spans="1:15" ht="1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4"/>
      <c r="N1215" s="32"/>
      <c r="O1215" s="32"/>
    </row>
    <row r="1216" spans="1:15" ht="1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4"/>
      <c r="N1216" s="32"/>
      <c r="O1216" s="32"/>
    </row>
    <row r="1217" spans="1:15" ht="1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4"/>
      <c r="N1217" s="32"/>
      <c r="O1217" s="32"/>
    </row>
    <row r="1218" spans="1:15" ht="1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4"/>
      <c r="N1218" s="32"/>
      <c r="O1218" s="32"/>
    </row>
    <row r="1219" spans="1:15" ht="1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4"/>
      <c r="N1219" s="32"/>
      <c r="O1219" s="32"/>
    </row>
    <row r="1220" spans="1:15" ht="1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4"/>
      <c r="N1220" s="32"/>
      <c r="O1220" s="32"/>
    </row>
    <row r="1221" spans="1:15" ht="1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4"/>
      <c r="N1221" s="32"/>
      <c r="O1221" s="32"/>
    </row>
    <row r="1222" spans="1:15" ht="1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4"/>
      <c r="N1222" s="32"/>
      <c r="O1222" s="32"/>
    </row>
    <row r="1223" spans="1:15" ht="1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4"/>
      <c r="N1223" s="32"/>
      <c r="O1223" s="32"/>
    </row>
    <row r="1224" spans="1:15" ht="1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4"/>
      <c r="N1224" s="32"/>
      <c r="O1224" s="32"/>
    </row>
    <row r="1225" spans="1:15" ht="1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4"/>
      <c r="N1225" s="32"/>
      <c r="O1225" s="32"/>
    </row>
    <row r="1226" spans="1:15" ht="1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4"/>
      <c r="N1226" s="32"/>
      <c r="O1226" s="32"/>
    </row>
    <row r="1227" spans="1:15" ht="1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4"/>
      <c r="N1227" s="32"/>
      <c r="O1227" s="32"/>
    </row>
    <row r="1228" spans="1:15" ht="1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4"/>
      <c r="N1228" s="32"/>
      <c r="O1228" s="32"/>
    </row>
    <row r="1229" spans="1:15" ht="1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4"/>
      <c r="N1229" s="32"/>
      <c r="O1229" s="32"/>
    </row>
    <row r="1230" spans="1:15" ht="1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4"/>
      <c r="N1230" s="32"/>
      <c r="O1230" s="32"/>
    </row>
    <row r="1231" spans="1:15" ht="1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4"/>
      <c r="N1231" s="32"/>
      <c r="O1231" s="32"/>
    </row>
    <row r="1232" spans="1:15" ht="1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4"/>
      <c r="N1232" s="32"/>
      <c r="O1232" s="32"/>
    </row>
    <row r="1233" spans="1:15" ht="1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4"/>
      <c r="N1233" s="32"/>
      <c r="O1233" s="32"/>
    </row>
    <row r="1234" spans="1:15" ht="1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4"/>
      <c r="N1234" s="32"/>
      <c r="O1234" s="32"/>
    </row>
    <row r="1235" spans="1:15" ht="1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4"/>
      <c r="N1235" s="32"/>
      <c r="O1235" s="32"/>
    </row>
    <row r="1236" spans="1:15" ht="1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4"/>
      <c r="N1236" s="32"/>
      <c r="O1236" s="32"/>
    </row>
    <row r="1237" spans="1:15" ht="1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4"/>
      <c r="N1237" s="32"/>
      <c r="O1237" s="32"/>
    </row>
    <row r="1238" spans="1:15" ht="1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4"/>
      <c r="N1238" s="32"/>
      <c r="O1238" s="32"/>
    </row>
    <row r="1239" spans="1:15" ht="1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4"/>
      <c r="N1239" s="32"/>
      <c r="O1239" s="32"/>
    </row>
    <row r="1240" spans="1:15" ht="1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4"/>
      <c r="N1240" s="32"/>
      <c r="O1240" s="32"/>
    </row>
    <row r="1241" spans="1:15" ht="1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4"/>
      <c r="N1241" s="32"/>
      <c r="O1241" s="32"/>
    </row>
    <row r="1242" spans="1:15" ht="1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4"/>
      <c r="N1242" s="32"/>
      <c r="O1242" s="32"/>
    </row>
    <row r="1243" spans="1:15" ht="1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4"/>
      <c r="N1243" s="32"/>
      <c r="O1243" s="32"/>
    </row>
    <row r="1244" spans="1:15" ht="1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4"/>
      <c r="N1244" s="32"/>
      <c r="O1244" s="32"/>
    </row>
    <row r="1245" spans="1:15" ht="1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4"/>
      <c r="N1245" s="32"/>
      <c r="O1245" s="32"/>
    </row>
    <row r="1246" spans="1:15" ht="1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4"/>
      <c r="N1246" s="32"/>
      <c r="O1246" s="32"/>
    </row>
    <row r="1247" spans="1:15" ht="1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4"/>
      <c r="N1247" s="32"/>
      <c r="O1247" s="32"/>
    </row>
    <row r="1248" spans="1:15" ht="1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4"/>
      <c r="N1248" s="32"/>
      <c r="O1248" s="32"/>
    </row>
    <row r="1249" spans="1:15" ht="1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4"/>
      <c r="N1249" s="32"/>
      <c r="O1249" s="32"/>
    </row>
    <row r="1250" spans="1:15" ht="1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4"/>
      <c r="N1250" s="32"/>
      <c r="O1250" s="32"/>
    </row>
    <row r="1251" spans="1:15" ht="1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4"/>
      <c r="N1251" s="32"/>
      <c r="O1251" s="32"/>
    </row>
    <row r="1252" spans="1:15" ht="1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4"/>
      <c r="N1252" s="32"/>
      <c r="O1252" s="32"/>
    </row>
    <row r="1253" spans="1:15" ht="1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4"/>
      <c r="N1253" s="32"/>
      <c r="O1253" s="32"/>
    </row>
    <row r="1254" spans="1:15" ht="1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4"/>
      <c r="N1254" s="32"/>
      <c r="O1254" s="32"/>
    </row>
    <row r="1255" spans="1:15" ht="1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4"/>
      <c r="N1255" s="32"/>
      <c r="O1255" s="32"/>
    </row>
    <row r="1256" spans="1:15" ht="1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4"/>
      <c r="N1256" s="32"/>
      <c r="O1256" s="32"/>
    </row>
    <row r="1257" spans="1:15" ht="1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4"/>
      <c r="N1257" s="32"/>
      <c r="O1257" s="32"/>
    </row>
    <row r="1258" spans="1:15" ht="1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4"/>
      <c r="N1258" s="32"/>
      <c r="O1258" s="32"/>
    </row>
    <row r="1259" spans="1:15" ht="1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4"/>
      <c r="N1259" s="32"/>
      <c r="O1259" s="32"/>
    </row>
    <row r="1260" spans="1:15" ht="1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4"/>
      <c r="N1260" s="32"/>
      <c r="O1260" s="32"/>
    </row>
    <row r="1261" spans="1:15" ht="1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4"/>
      <c r="N1261" s="32"/>
      <c r="O1261" s="32"/>
    </row>
    <row r="1262" spans="1:15" ht="1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4"/>
      <c r="N1262" s="32"/>
      <c r="O1262" s="32"/>
    </row>
    <row r="1263" spans="1:15" ht="1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4"/>
      <c r="N1263" s="32"/>
      <c r="O1263" s="32"/>
    </row>
    <row r="1264" spans="1:15" ht="1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4"/>
      <c r="N1264" s="32"/>
      <c r="O1264" s="32"/>
    </row>
    <row r="1265" spans="1:15" ht="1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4"/>
      <c r="N1265" s="32"/>
      <c r="O1265" s="32"/>
    </row>
    <row r="1266" spans="1:15" ht="1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4"/>
      <c r="N1266" s="32"/>
      <c r="O1266" s="32"/>
    </row>
    <row r="1267" spans="1:15" ht="1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4"/>
      <c r="N1267" s="32"/>
      <c r="O1267" s="32"/>
    </row>
    <row r="1268" spans="1:15" ht="1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4"/>
      <c r="N1268" s="32"/>
      <c r="O1268" s="32"/>
    </row>
    <row r="1269" spans="1:15" ht="1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4"/>
      <c r="N1269" s="32"/>
      <c r="O1269" s="32"/>
    </row>
    <row r="1270" spans="1:15" ht="1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4"/>
      <c r="N1270" s="32"/>
      <c r="O1270" s="32"/>
    </row>
    <row r="1271" spans="1:15" ht="1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4"/>
      <c r="N1271" s="32"/>
      <c r="O1271" s="32"/>
    </row>
    <row r="1272" spans="1:15" ht="1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4"/>
      <c r="N1272" s="32"/>
      <c r="O1272" s="32"/>
    </row>
    <row r="1273" spans="1:15" ht="1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4"/>
      <c r="N1273" s="32"/>
      <c r="O1273" s="32"/>
    </row>
    <row r="1274" spans="1:15" ht="1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4"/>
      <c r="N1274" s="32"/>
      <c r="O1274" s="32"/>
    </row>
    <row r="1275" spans="1:15" ht="1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4"/>
      <c r="N1275" s="32"/>
      <c r="O1275" s="32"/>
    </row>
    <row r="1276" spans="1:15" ht="1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4"/>
      <c r="N1276" s="32"/>
      <c r="O1276" s="32"/>
    </row>
    <row r="1277" spans="1:15" ht="1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4"/>
      <c r="N1277" s="32"/>
      <c r="O1277" s="32"/>
    </row>
    <row r="1278" spans="1:15" ht="1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4"/>
      <c r="N1278" s="32"/>
      <c r="O1278" s="32"/>
    </row>
    <row r="1279" spans="1:15" ht="1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4"/>
      <c r="N1279" s="32"/>
      <c r="O1279" s="32"/>
    </row>
    <row r="1280" spans="1:15" ht="1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4"/>
      <c r="N1280" s="32"/>
      <c r="O1280" s="32"/>
    </row>
    <row r="1281" spans="1:15" ht="1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4"/>
      <c r="N1281" s="32"/>
      <c r="O1281" s="32"/>
    </row>
    <row r="1282" spans="1:15" ht="1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4"/>
      <c r="N1282" s="32"/>
      <c r="O1282" s="32"/>
    </row>
    <row r="1283" spans="1:15" ht="1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4"/>
      <c r="N1283" s="32"/>
      <c r="O1283" s="32"/>
    </row>
    <row r="1284" spans="1:15" ht="1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4"/>
      <c r="N1284" s="32"/>
      <c r="O1284" s="32"/>
    </row>
    <row r="1285" spans="1:15" ht="1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4"/>
      <c r="N1285" s="32"/>
      <c r="O1285" s="32"/>
    </row>
    <row r="1286" spans="1:15" ht="1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4"/>
      <c r="N1286" s="32"/>
      <c r="O1286" s="32"/>
    </row>
    <row r="1287" spans="1:15" ht="1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4"/>
      <c r="N1287" s="32"/>
      <c r="O1287" s="32"/>
    </row>
    <row r="1288" spans="1:15" ht="1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4"/>
      <c r="N1288" s="32"/>
      <c r="O1288" s="32"/>
    </row>
    <row r="1289" spans="1:15" ht="1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4"/>
      <c r="N1289" s="32"/>
      <c r="O1289" s="32"/>
    </row>
    <row r="1290" spans="1:15" ht="1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4"/>
      <c r="N1290" s="32"/>
      <c r="O1290" s="32"/>
    </row>
    <row r="1291" spans="1:15" ht="1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4"/>
      <c r="N1291" s="32"/>
      <c r="O1291" s="32"/>
    </row>
    <row r="1292" spans="1:15" ht="1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4"/>
      <c r="N1292" s="32"/>
      <c r="O1292" s="32"/>
    </row>
    <row r="1293" spans="1:15" ht="1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4"/>
      <c r="N1293" s="32"/>
      <c r="O1293" s="32"/>
    </row>
    <row r="1294" spans="1:15" ht="1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4"/>
      <c r="N1294" s="32"/>
      <c r="O1294" s="32"/>
    </row>
    <row r="1295" spans="1:15" ht="1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4"/>
      <c r="N1295" s="32"/>
      <c r="O1295" s="32"/>
    </row>
    <row r="1296" spans="1:15" ht="1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4"/>
      <c r="N1296" s="32"/>
      <c r="O1296" s="32"/>
    </row>
    <row r="1297" spans="1:15" ht="1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4"/>
      <c r="N1297" s="32"/>
      <c r="O1297" s="32"/>
    </row>
    <row r="1298" spans="1:15" ht="1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4"/>
      <c r="N1298" s="32"/>
      <c r="O1298" s="32"/>
    </row>
    <row r="1299" spans="1:15" ht="1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4"/>
      <c r="N1299" s="32"/>
      <c r="O1299" s="32"/>
    </row>
    <row r="1300" spans="1:15" ht="1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4"/>
      <c r="N1300" s="32"/>
      <c r="O1300" s="32"/>
    </row>
    <row r="1301" spans="1:15" ht="1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4"/>
      <c r="N1301" s="32"/>
      <c r="O1301" s="32"/>
    </row>
    <row r="1302" spans="1:15" ht="1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4"/>
      <c r="N1302" s="32"/>
      <c r="O1302" s="32"/>
    </row>
    <row r="1303" spans="1:15" ht="1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4"/>
      <c r="N1303" s="32"/>
      <c r="O1303" s="32"/>
    </row>
    <row r="1304" spans="1:15" ht="1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4"/>
      <c r="N1304" s="32"/>
      <c r="O1304" s="32"/>
    </row>
    <row r="1305" spans="1:15" ht="1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4"/>
      <c r="N1305" s="32"/>
      <c r="O1305" s="32"/>
    </row>
    <row r="1306" spans="1:15" ht="1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4"/>
      <c r="N1306" s="32"/>
      <c r="O1306" s="32"/>
    </row>
    <row r="1307" spans="1:15" ht="1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4"/>
      <c r="N1307" s="32"/>
      <c r="O1307" s="32"/>
    </row>
    <row r="1308" spans="1:15" ht="1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4"/>
      <c r="N1308" s="32"/>
      <c r="O1308" s="32"/>
    </row>
    <row r="1309" spans="1:15" ht="1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4"/>
      <c r="N1309" s="32"/>
      <c r="O1309" s="32"/>
    </row>
    <row r="1310" spans="1:15" ht="1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4"/>
      <c r="N1310" s="32"/>
      <c r="O1310" s="32"/>
    </row>
    <row r="1311" spans="1:15" ht="1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4"/>
      <c r="N1311" s="32"/>
      <c r="O1311" s="32"/>
    </row>
    <row r="1312" spans="1:15" ht="1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4"/>
      <c r="N1312" s="32"/>
      <c r="O1312" s="32"/>
    </row>
    <row r="1313" spans="1:15" ht="1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4"/>
      <c r="N1313" s="32"/>
      <c r="O1313" s="32"/>
    </row>
    <row r="1314" spans="1:15" ht="1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4"/>
      <c r="N1314" s="32"/>
      <c r="O1314" s="32"/>
    </row>
    <row r="1315" spans="1:15" ht="1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4"/>
      <c r="N1315" s="32"/>
      <c r="O1315" s="32"/>
    </row>
    <row r="1316" spans="1:15" ht="1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4"/>
      <c r="N1316" s="32"/>
      <c r="O1316" s="32"/>
    </row>
    <row r="1317" spans="1:15" ht="1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4"/>
      <c r="N1317" s="32"/>
      <c r="O1317" s="32"/>
    </row>
    <row r="1318" spans="1:15" ht="1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4"/>
      <c r="N1318" s="32"/>
      <c r="O1318" s="32"/>
    </row>
    <row r="1319" spans="1:15" ht="1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4"/>
      <c r="N1319" s="32"/>
      <c r="O1319" s="32"/>
    </row>
    <row r="1320" spans="1:15" ht="1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4"/>
      <c r="N1320" s="32"/>
      <c r="O1320" s="32"/>
    </row>
    <row r="1321" spans="1:15" ht="1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4"/>
      <c r="N1321" s="32"/>
      <c r="O1321" s="32"/>
    </row>
    <row r="1322" spans="1:15" ht="1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4"/>
      <c r="N1322" s="32"/>
      <c r="O1322" s="32"/>
    </row>
    <row r="1323" spans="1:15" ht="1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4"/>
      <c r="N1323" s="32"/>
      <c r="O1323" s="32"/>
    </row>
    <row r="1324" spans="1:15" ht="1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4"/>
      <c r="N1324" s="32"/>
      <c r="O1324" s="32"/>
    </row>
    <row r="1325" spans="1:15" ht="1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4"/>
      <c r="N1325" s="32"/>
      <c r="O1325" s="32"/>
    </row>
    <row r="1326" spans="1:15" ht="1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4"/>
      <c r="N1326" s="32"/>
      <c r="O1326" s="32"/>
    </row>
    <row r="1327" spans="1:15" ht="1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4"/>
      <c r="N1327" s="32"/>
      <c r="O1327" s="32"/>
    </row>
    <row r="1328" spans="1:15" ht="1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4"/>
      <c r="N1328" s="32"/>
      <c r="O1328" s="32"/>
    </row>
    <row r="1329" spans="1:15" ht="1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4"/>
      <c r="N1329" s="32"/>
      <c r="O1329" s="32"/>
    </row>
    <row r="1330" spans="1:15" ht="1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4"/>
      <c r="N1330" s="32"/>
      <c r="O1330" s="32"/>
    </row>
    <row r="1331" spans="1:15" ht="1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4"/>
      <c r="N1331" s="32"/>
      <c r="O1331" s="32"/>
    </row>
    <row r="1332" spans="1:15" ht="1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4"/>
      <c r="N1332" s="32"/>
      <c r="O1332" s="32"/>
    </row>
    <row r="1333" spans="1:15" ht="1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4"/>
      <c r="N1333" s="32"/>
      <c r="O1333" s="32"/>
    </row>
    <row r="1334" spans="1:15" ht="1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4"/>
      <c r="N1334" s="32"/>
      <c r="O1334" s="32"/>
    </row>
    <row r="1335" spans="1:15" ht="1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4"/>
      <c r="N1335" s="32"/>
      <c r="O1335" s="32"/>
    </row>
    <row r="1336" spans="1:15" ht="1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4"/>
      <c r="N1336" s="32"/>
      <c r="O1336" s="32"/>
    </row>
    <row r="1337" spans="1:15" ht="1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4"/>
      <c r="N1337" s="32"/>
      <c r="O1337" s="32"/>
    </row>
    <row r="1338" spans="1:15" ht="1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4"/>
      <c r="N1338" s="32"/>
      <c r="O1338" s="32"/>
    </row>
    <row r="1339" spans="1:15" ht="1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4"/>
      <c r="N1339" s="32"/>
      <c r="O1339" s="32"/>
    </row>
    <row r="1340" spans="1:15" ht="1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4"/>
      <c r="N1340" s="32"/>
      <c r="O1340" s="32"/>
    </row>
    <row r="1341" spans="1:15" ht="1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4"/>
      <c r="N1341" s="32"/>
      <c r="O1341" s="32"/>
    </row>
    <row r="1342" spans="1:15" ht="1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4"/>
      <c r="N1342" s="32"/>
      <c r="O1342" s="32"/>
    </row>
    <row r="1343" spans="1:15" ht="1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4"/>
      <c r="N1343" s="32"/>
      <c r="O1343" s="32"/>
    </row>
    <row r="1344" spans="1:15" ht="1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4"/>
      <c r="N1344" s="32"/>
      <c r="O1344" s="32"/>
    </row>
    <row r="1345" spans="1:15" ht="1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4"/>
      <c r="N1345" s="32"/>
      <c r="O1345" s="32"/>
    </row>
    <row r="1346" spans="1:15" ht="1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4"/>
      <c r="N1346" s="32"/>
      <c r="O1346" s="32"/>
    </row>
    <row r="1347" spans="1:15" ht="1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4"/>
      <c r="N1347" s="32"/>
      <c r="O1347" s="32"/>
    </row>
    <row r="1348" spans="1:15" ht="1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4"/>
      <c r="N1348" s="32"/>
      <c r="O1348" s="32"/>
    </row>
    <row r="1349" spans="1:15" ht="1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4"/>
      <c r="N1349" s="32"/>
      <c r="O1349" s="32"/>
    </row>
    <row r="1350" spans="1:15" ht="1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4"/>
      <c r="N1350" s="32"/>
      <c r="O1350" s="32"/>
    </row>
    <row r="1351" spans="1:15" ht="1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4"/>
      <c r="N1351" s="32"/>
      <c r="O1351" s="32"/>
    </row>
    <row r="1352" spans="1:15" ht="1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4"/>
      <c r="N1352" s="32"/>
      <c r="O1352" s="32"/>
    </row>
    <row r="1353" spans="1:15" ht="1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4"/>
      <c r="N1353" s="32"/>
      <c r="O1353" s="32"/>
    </row>
    <row r="1354" spans="1:15" ht="1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4"/>
      <c r="N1354" s="32"/>
      <c r="O1354" s="32"/>
    </row>
    <row r="1355" spans="1:15" ht="1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4"/>
      <c r="N1355" s="32"/>
      <c r="O1355" s="32"/>
    </row>
    <row r="1356" spans="1:15" ht="1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4"/>
      <c r="N1356" s="32"/>
      <c r="O1356" s="32"/>
    </row>
    <row r="1357" spans="1:15" ht="1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4"/>
      <c r="N1357" s="32"/>
      <c r="O1357" s="32"/>
    </row>
    <row r="1358" spans="1:15" ht="1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4"/>
      <c r="N1358" s="32"/>
      <c r="O1358" s="32"/>
    </row>
    <row r="1359" spans="1:15" ht="1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4"/>
      <c r="N1359" s="32"/>
      <c r="O1359" s="32"/>
    </row>
    <row r="1360" spans="1:15" ht="1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4"/>
      <c r="N1360" s="32"/>
      <c r="O1360" s="32"/>
    </row>
    <row r="1361" spans="1:15" ht="1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4"/>
      <c r="N1361" s="32"/>
      <c r="O1361" s="32"/>
    </row>
    <row r="1362" spans="1:15" ht="1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4"/>
      <c r="N1362" s="32"/>
      <c r="O1362" s="32"/>
    </row>
    <row r="1363" spans="1:15" ht="1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4"/>
      <c r="N1363" s="32"/>
      <c r="O1363" s="32"/>
    </row>
    <row r="1364" spans="1:15" ht="1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4"/>
      <c r="N1364" s="32"/>
      <c r="O1364" s="32"/>
    </row>
    <row r="1365" spans="1:15" ht="1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4"/>
      <c r="N1365" s="32"/>
      <c r="O1365" s="32"/>
    </row>
    <row r="1366" spans="1:15" ht="1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4"/>
      <c r="N1366" s="32"/>
      <c r="O1366" s="32"/>
    </row>
    <row r="1367" spans="1:15" ht="1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4"/>
      <c r="N1367" s="32"/>
      <c r="O1367" s="32"/>
    </row>
    <row r="1368" spans="1:15" ht="1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4"/>
      <c r="N1368" s="32"/>
      <c r="O1368" s="32"/>
    </row>
    <row r="1369" spans="1:15" ht="1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4"/>
      <c r="N1369" s="32"/>
      <c r="O1369" s="32"/>
    </row>
    <row r="1370" spans="1:15" ht="1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4"/>
      <c r="N1370" s="32"/>
      <c r="O1370" s="32"/>
    </row>
    <row r="1371" spans="1:15" ht="1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4"/>
      <c r="N1371" s="32"/>
      <c r="O1371" s="32"/>
    </row>
    <row r="1372" spans="1:15" ht="1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4"/>
      <c r="N1372" s="32"/>
      <c r="O1372" s="32"/>
    </row>
    <row r="1373" spans="1:15" ht="1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4"/>
      <c r="N1373" s="32"/>
      <c r="O1373" s="32"/>
    </row>
    <row r="1374" spans="1:15" ht="1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4"/>
      <c r="N1374" s="32"/>
      <c r="O1374" s="32"/>
    </row>
    <row r="1375" spans="1:15" ht="1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4"/>
      <c r="N1375" s="32"/>
      <c r="O1375" s="32"/>
    </row>
    <row r="1376" spans="1:15" ht="1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4"/>
      <c r="N1376" s="32"/>
      <c r="O1376" s="32"/>
    </row>
    <row r="1377" spans="1:15" ht="1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4"/>
      <c r="N1377" s="32"/>
      <c r="O1377" s="32"/>
    </row>
    <row r="1378" spans="1:15" ht="1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4"/>
      <c r="N1378" s="32"/>
      <c r="O1378" s="32"/>
    </row>
    <row r="1379" spans="1:15" ht="1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4"/>
      <c r="N1379" s="32"/>
      <c r="O1379" s="32"/>
    </row>
    <row r="1380" spans="1:15" ht="1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4"/>
      <c r="N1380" s="32"/>
      <c r="O1380" s="32"/>
    </row>
    <row r="1381" spans="1:15" ht="1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4"/>
      <c r="N1381" s="32"/>
      <c r="O1381" s="32"/>
    </row>
    <row r="1382" spans="1:15" ht="1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4"/>
      <c r="N1382" s="32"/>
      <c r="O1382" s="32"/>
    </row>
    <row r="1383" spans="1:15" ht="1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4"/>
      <c r="N1383" s="32"/>
      <c r="O1383" s="32"/>
    </row>
    <row r="1384" spans="1:15" ht="1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4"/>
      <c r="N1384" s="32"/>
      <c r="O1384" s="32"/>
    </row>
    <row r="1385" spans="1:15" ht="1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4"/>
      <c r="N1385" s="32"/>
      <c r="O1385" s="32"/>
    </row>
    <row r="1386" spans="1:15" ht="1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4"/>
      <c r="N1386" s="32"/>
      <c r="O1386" s="32"/>
    </row>
    <row r="1387" spans="1:15" ht="1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4"/>
      <c r="N1387" s="32"/>
      <c r="O1387" s="32"/>
    </row>
    <row r="1388" spans="1:15" ht="1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4"/>
      <c r="N1388" s="32"/>
      <c r="O1388" s="32"/>
    </row>
    <row r="1389" spans="1:15" ht="1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4"/>
      <c r="N1389" s="32"/>
      <c r="O1389" s="32"/>
    </row>
    <row r="1390" spans="1:15" ht="1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4"/>
      <c r="N1390" s="32"/>
      <c r="O1390" s="32"/>
    </row>
    <row r="1391" spans="1:15" ht="1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4"/>
      <c r="N1391" s="32"/>
      <c r="O1391" s="32"/>
    </row>
    <row r="1392" spans="1:15" ht="1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4"/>
      <c r="N1392" s="32"/>
      <c r="O1392" s="32"/>
    </row>
    <row r="1393" spans="1:15" ht="1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4"/>
      <c r="N1393" s="32"/>
      <c r="O1393" s="32"/>
    </row>
    <row r="1394" spans="1:15" ht="1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4"/>
      <c r="N1394" s="32"/>
      <c r="O1394" s="32"/>
    </row>
    <row r="1395" spans="1:15" ht="1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4"/>
      <c r="N1395" s="32"/>
      <c r="O1395" s="32"/>
    </row>
    <row r="1396" spans="1:15" ht="1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4"/>
      <c r="N1396" s="32"/>
      <c r="O1396" s="32"/>
    </row>
    <row r="1397" spans="1:15" ht="1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4"/>
      <c r="N1397" s="32"/>
      <c r="O1397" s="32"/>
    </row>
    <row r="1398" spans="1:15" ht="1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4"/>
      <c r="N1398" s="32"/>
      <c r="O1398" s="32"/>
    </row>
    <row r="1399" spans="1:15" ht="1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4"/>
      <c r="N1399" s="32"/>
      <c r="O1399" s="32"/>
    </row>
    <row r="1400" spans="1:15" ht="1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4"/>
      <c r="N1400" s="32"/>
      <c r="O1400" s="32"/>
    </row>
    <row r="1401" spans="1:15" ht="1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4"/>
      <c r="N1401" s="32"/>
      <c r="O1401" s="32"/>
    </row>
    <row r="1402" spans="1:15" ht="1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4"/>
      <c r="N1402" s="32"/>
      <c r="O1402" s="32"/>
    </row>
    <row r="1403" spans="1:15" ht="1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4"/>
      <c r="N1403" s="32"/>
      <c r="O1403" s="32"/>
    </row>
    <row r="1404" spans="1:15" ht="1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4"/>
      <c r="N1404" s="32"/>
      <c r="O1404" s="32"/>
    </row>
    <row r="1405" spans="1:15" ht="1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4"/>
      <c r="N1405" s="32"/>
      <c r="O1405" s="32"/>
    </row>
    <row r="1406" spans="1:15" ht="1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4"/>
      <c r="N1406" s="32"/>
      <c r="O1406" s="32"/>
    </row>
    <row r="1407" spans="1:15" ht="1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4"/>
      <c r="N1407" s="32"/>
      <c r="O1407" s="32"/>
    </row>
    <row r="1408" spans="1:15" ht="1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4"/>
      <c r="N1408" s="32"/>
      <c r="O1408" s="32"/>
    </row>
    <row r="1409" spans="1:15" ht="1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4"/>
      <c r="N1409" s="32"/>
      <c r="O1409" s="32"/>
    </row>
    <row r="1410" spans="1:15" ht="1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4"/>
      <c r="N1410" s="32"/>
      <c r="O1410" s="32"/>
    </row>
    <row r="1411" spans="1:15" ht="1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4"/>
      <c r="N1411" s="32"/>
      <c r="O1411" s="32"/>
    </row>
    <row r="1412" spans="1:15" ht="1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4"/>
      <c r="N1412" s="32"/>
      <c r="O1412" s="32"/>
    </row>
    <row r="1413" spans="1:15" ht="1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4"/>
      <c r="N1413" s="32"/>
      <c r="O1413" s="32"/>
    </row>
    <row r="1414" spans="1:15" ht="1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4"/>
      <c r="N1414" s="32"/>
      <c r="O1414" s="32"/>
    </row>
    <row r="1415" spans="1:15" ht="1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4"/>
      <c r="N1415" s="32"/>
      <c r="O1415" s="32"/>
    </row>
    <row r="1416" spans="1:15" ht="1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4"/>
      <c r="N1416" s="32"/>
      <c r="O1416" s="32"/>
    </row>
    <row r="1417" spans="1:15" ht="1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4"/>
      <c r="N1417" s="32"/>
      <c r="O1417" s="32"/>
    </row>
    <row r="1418" spans="1:15" ht="1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4"/>
      <c r="N1418" s="32"/>
      <c r="O1418" s="32"/>
    </row>
    <row r="1419" spans="1:15" ht="1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4"/>
      <c r="N1419" s="32"/>
      <c r="O1419" s="32"/>
    </row>
    <row r="1420" spans="1:15" ht="1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4"/>
      <c r="N1420" s="32"/>
      <c r="O1420" s="32"/>
    </row>
    <row r="1421" spans="1:15" ht="1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4"/>
      <c r="N1421" s="32"/>
      <c r="O1421" s="32"/>
    </row>
    <row r="1422" spans="1:15" ht="1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4"/>
      <c r="N1422" s="32"/>
      <c r="O1422" s="32"/>
    </row>
    <row r="1423" spans="1:15" ht="1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4"/>
      <c r="N1423" s="32"/>
      <c r="O1423" s="32"/>
    </row>
    <row r="1424" spans="1:15" ht="1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4"/>
      <c r="N1424" s="32"/>
      <c r="O1424" s="32"/>
    </row>
    <row r="1425" spans="1:15" ht="1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4"/>
      <c r="N1425" s="32"/>
      <c r="O1425" s="32"/>
    </row>
    <row r="1426" spans="1:15" ht="1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4"/>
      <c r="N1426" s="32"/>
      <c r="O1426" s="32"/>
    </row>
    <row r="1427" spans="1:15" ht="1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4"/>
      <c r="N1427" s="32"/>
      <c r="O1427" s="32"/>
    </row>
    <row r="1428" spans="1:15" ht="1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4"/>
      <c r="N1428" s="32"/>
      <c r="O1428" s="32"/>
    </row>
    <row r="1429" spans="1:15" ht="1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4"/>
      <c r="N1429" s="32"/>
      <c r="O1429" s="32"/>
    </row>
    <row r="1430" spans="1:15" ht="1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4"/>
      <c r="N1430" s="32"/>
      <c r="O1430" s="32"/>
    </row>
    <row r="1431" spans="1:15" ht="1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4"/>
      <c r="N1431" s="32"/>
      <c r="O1431" s="32"/>
    </row>
    <row r="1432" spans="1:15" ht="1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4"/>
      <c r="N1432" s="32"/>
      <c r="O1432" s="32"/>
    </row>
    <row r="1433" spans="1:15" ht="1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4"/>
      <c r="N1433" s="32"/>
      <c r="O1433" s="32"/>
    </row>
    <row r="1434" spans="1:15" ht="1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4"/>
      <c r="N1434" s="32"/>
      <c r="O1434" s="32"/>
    </row>
    <row r="1435" spans="1:15" ht="1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4"/>
      <c r="N1435" s="32"/>
      <c r="O1435" s="32"/>
    </row>
    <row r="1436" spans="1:15" ht="1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4"/>
      <c r="N1436" s="32"/>
      <c r="O1436" s="32"/>
    </row>
    <row r="1437" spans="1:15" ht="1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4"/>
      <c r="N1437" s="32"/>
      <c r="O1437" s="32"/>
    </row>
    <row r="1438" spans="1:15" ht="1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4"/>
      <c r="N1438" s="32"/>
      <c r="O1438" s="32"/>
    </row>
    <row r="1439" spans="1:15" ht="1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4"/>
      <c r="N1439" s="32"/>
      <c r="O1439" s="32"/>
    </row>
    <row r="1440" spans="1:15" ht="1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4"/>
      <c r="N1440" s="32"/>
      <c r="O1440" s="32"/>
    </row>
    <row r="1441" spans="1:15" ht="1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4"/>
      <c r="N1441" s="32"/>
      <c r="O1441" s="32"/>
    </row>
    <row r="1442" spans="1:15" ht="1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4"/>
      <c r="N1442" s="32"/>
      <c r="O1442" s="32"/>
    </row>
    <row r="1443" spans="1:15" ht="1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4"/>
      <c r="N1443" s="32"/>
      <c r="O1443" s="32"/>
    </row>
    <row r="1444" spans="1:15" ht="1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4"/>
      <c r="N1444" s="32"/>
      <c r="O1444" s="32"/>
    </row>
    <row r="1445" spans="1:15" ht="1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4"/>
      <c r="N1445" s="32"/>
      <c r="O1445" s="32"/>
    </row>
    <row r="1446" spans="1:15" ht="1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4"/>
      <c r="N1446" s="32"/>
      <c r="O1446" s="32"/>
    </row>
    <row r="1447" spans="1:15" ht="1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4"/>
      <c r="N1447" s="32"/>
      <c r="O1447" s="32"/>
    </row>
    <row r="1448" spans="1:15" ht="1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4"/>
      <c r="N1448" s="32"/>
      <c r="O1448" s="32"/>
    </row>
    <row r="1449" spans="1:15" ht="1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4"/>
      <c r="N1449" s="32"/>
      <c r="O1449" s="32"/>
    </row>
    <row r="1450" spans="1:15" ht="1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4"/>
      <c r="N1450" s="32"/>
      <c r="O1450" s="32"/>
    </row>
    <row r="1451" spans="1:15" ht="1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4"/>
      <c r="N1451" s="32"/>
      <c r="O1451" s="32"/>
    </row>
    <row r="1452" spans="1:15" ht="1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4"/>
      <c r="N1452" s="32"/>
      <c r="O1452" s="32"/>
    </row>
    <row r="1453" spans="1:15" ht="1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4"/>
      <c r="N1453" s="32"/>
      <c r="O1453" s="32"/>
    </row>
    <row r="1454" spans="1:15" ht="1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4"/>
      <c r="N1454" s="32"/>
      <c r="O1454" s="32"/>
    </row>
    <row r="1455" spans="1:15" ht="1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4"/>
      <c r="N1455" s="32"/>
      <c r="O1455" s="32"/>
    </row>
    <row r="1456" spans="1:15" ht="1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4"/>
      <c r="N1456" s="32"/>
      <c r="O1456" s="32"/>
    </row>
    <row r="1457" spans="1:15" ht="1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4"/>
      <c r="N1457" s="32"/>
      <c r="O1457" s="32"/>
    </row>
    <row r="1458" spans="1:15" ht="1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4"/>
      <c r="N1458" s="32"/>
      <c r="O1458" s="32"/>
    </row>
    <row r="1459" spans="1:15" ht="1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4"/>
      <c r="N1459" s="32"/>
      <c r="O1459" s="32"/>
    </row>
    <row r="1460" spans="1:15" ht="1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4"/>
      <c r="N1460" s="32"/>
      <c r="O1460" s="32"/>
    </row>
    <row r="1461" spans="1:15" ht="1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4"/>
      <c r="N1461" s="32"/>
      <c r="O1461" s="32"/>
    </row>
    <row r="1462" spans="1:15" ht="1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4"/>
      <c r="N1462" s="32"/>
      <c r="O1462" s="32"/>
    </row>
    <row r="1463" spans="1:15" ht="1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4"/>
      <c r="N1463" s="32"/>
      <c r="O1463" s="32"/>
    </row>
    <row r="1464" spans="1:15" ht="1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4"/>
      <c r="N1464" s="32"/>
      <c r="O1464" s="32"/>
    </row>
    <row r="1465" spans="1:15" ht="1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4"/>
      <c r="N1465" s="32"/>
      <c r="O1465" s="32"/>
    </row>
    <row r="1466" spans="1:15" ht="1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4"/>
      <c r="N1466" s="32"/>
      <c r="O1466" s="32"/>
    </row>
    <row r="1467" spans="1:15" ht="1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4"/>
      <c r="N1467" s="32"/>
      <c r="O1467" s="32"/>
    </row>
    <row r="1468" spans="1:15" ht="1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4"/>
      <c r="N1468" s="32"/>
      <c r="O1468" s="32"/>
    </row>
    <row r="1469" spans="1:15" ht="1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4"/>
      <c r="N1469" s="32"/>
      <c r="O1469" s="32"/>
    </row>
    <row r="1470" spans="1:15" ht="1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4"/>
      <c r="N1470" s="32"/>
      <c r="O1470" s="32"/>
    </row>
    <row r="1471" spans="1:15" ht="1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4"/>
      <c r="N1471" s="32"/>
      <c r="O1471" s="32"/>
    </row>
    <row r="1472" spans="1:15" ht="1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4"/>
      <c r="N1472" s="32"/>
      <c r="O1472" s="32"/>
    </row>
    <row r="1473" spans="1:15" ht="1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4"/>
      <c r="N1473" s="32"/>
      <c r="O1473" s="32"/>
    </row>
    <row r="1474" spans="1:15" ht="1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4"/>
      <c r="N1474" s="32"/>
      <c r="O1474" s="32"/>
    </row>
    <row r="1475" spans="1:15" ht="1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4"/>
      <c r="N1475" s="32"/>
      <c r="O1475" s="32"/>
    </row>
    <row r="1476" spans="1:15" ht="1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4"/>
      <c r="N1476" s="32"/>
      <c r="O1476" s="32"/>
    </row>
    <row r="1477" spans="1:15" ht="1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4"/>
      <c r="N1477" s="32"/>
      <c r="O1477" s="32"/>
    </row>
    <row r="1478" spans="1:15" ht="1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4"/>
      <c r="N1478" s="32"/>
      <c r="O1478" s="32"/>
    </row>
    <row r="1479" spans="1:15" ht="1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4"/>
      <c r="N1479" s="32"/>
      <c r="O1479" s="32"/>
    </row>
    <row r="1480" spans="1:15" ht="1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4"/>
      <c r="N1480" s="32"/>
      <c r="O1480" s="32"/>
    </row>
    <row r="1481" spans="1:15" ht="1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4"/>
      <c r="N1481" s="32"/>
      <c r="O1481" s="32"/>
    </row>
    <row r="1482" spans="1:15" ht="1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4"/>
      <c r="N1482" s="32"/>
      <c r="O1482" s="32"/>
    </row>
    <row r="1483" spans="1:15" ht="1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4"/>
      <c r="N1483" s="32"/>
      <c r="O1483" s="32"/>
    </row>
    <row r="1484" spans="1:15" ht="1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4"/>
      <c r="N1484" s="32"/>
      <c r="O1484" s="32"/>
    </row>
    <row r="1485" spans="1:15" ht="1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4"/>
      <c r="N1485" s="32"/>
      <c r="O1485" s="32"/>
    </row>
    <row r="1486" spans="1:15" ht="1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4"/>
      <c r="N1486" s="32"/>
      <c r="O1486" s="32"/>
    </row>
    <row r="1487" spans="1:15" ht="1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4"/>
      <c r="N1487" s="32"/>
      <c r="O1487" s="32"/>
    </row>
    <row r="1488" spans="1:15" ht="1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4"/>
      <c r="N1488" s="32"/>
      <c r="O1488" s="32"/>
    </row>
    <row r="1489" spans="1:15" ht="1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4"/>
      <c r="N1489" s="32"/>
      <c r="O1489" s="32"/>
    </row>
    <row r="1490" spans="1:15" ht="1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4"/>
      <c r="N1490" s="32"/>
      <c r="O1490" s="32"/>
    </row>
    <row r="1491" spans="1:15" ht="1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4"/>
      <c r="N1491" s="32"/>
      <c r="O1491" s="32"/>
    </row>
    <row r="1492" spans="1:15" ht="1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4"/>
      <c r="N1492" s="32"/>
      <c r="O1492" s="32"/>
    </row>
    <row r="1493" spans="1:15" ht="1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4"/>
      <c r="N1493" s="32"/>
      <c r="O1493" s="32"/>
    </row>
    <row r="1494" spans="1:15" ht="1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4"/>
      <c r="N1494" s="32"/>
      <c r="O1494" s="32"/>
    </row>
    <row r="1495" spans="1:15" ht="1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4"/>
      <c r="N1495" s="32"/>
      <c r="O1495" s="32"/>
    </row>
    <row r="1496" spans="1:15" ht="1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4"/>
      <c r="N1496" s="32"/>
      <c r="O1496" s="32"/>
    </row>
    <row r="1497" spans="1:15" ht="1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4"/>
      <c r="N1497" s="32"/>
      <c r="O1497" s="32"/>
    </row>
    <row r="1498" spans="1:15" ht="1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4"/>
      <c r="N1498" s="32"/>
      <c r="O1498" s="32"/>
    </row>
    <row r="1499" spans="1:15" ht="1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4"/>
      <c r="N1499" s="32"/>
      <c r="O1499" s="32"/>
    </row>
    <row r="1500" spans="1:15" ht="1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4"/>
      <c r="N1500" s="32"/>
      <c r="O1500" s="32"/>
    </row>
    <row r="1501" spans="1:15" ht="1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4"/>
      <c r="N1501" s="32"/>
      <c r="O1501" s="32"/>
    </row>
    <row r="1502" spans="1:15" ht="1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4"/>
      <c r="N1502" s="32"/>
      <c r="O1502" s="32"/>
    </row>
    <row r="1503" spans="1:15" ht="1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4"/>
      <c r="N1503" s="32"/>
      <c r="O1503" s="32"/>
    </row>
    <row r="1504" spans="1:15" ht="1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4"/>
      <c r="N1504" s="32"/>
      <c r="O1504" s="32"/>
    </row>
    <row r="1505" spans="1:15" ht="1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4"/>
      <c r="N1505" s="32"/>
      <c r="O1505" s="32"/>
    </row>
    <row r="1506" spans="1:15" ht="1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4"/>
      <c r="N1506" s="32"/>
      <c r="O1506" s="32"/>
    </row>
    <row r="1507" spans="1:15" ht="1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4"/>
      <c r="N1507" s="32"/>
      <c r="O1507" s="32"/>
    </row>
    <row r="1508" spans="1:15" ht="1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4"/>
      <c r="N1508" s="32"/>
      <c r="O1508" s="32"/>
    </row>
    <row r="1509" spans="1:15" ht="1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4"/>
      <c r="N1509" s="32"/>
      <c r="O1509" s="32"/>
    </row>
    <row r="1510" spans="1:15" ht="1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4"/>
      <c r="N1510" s="32"/>
      <c r="O1510" s="32"/>
    </row>
    <row r="1511" spans="1:15" ht="1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4"/>
      <c r="N1511" s="32"/>
      <c r="O1511" s="32"/>
    </row>
    <row r="1512" spans="1:15" ht="1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4"/>
      <c r="N1512" s="32"/>
      <c r="O1512" s="32"/>
    </row>
    <row r="1513" spans="1:15" ht="1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4"/>
      <c r="N1513" s="32"/>
      <c r="O1513" s="32"/>
    </row>
    <row r="1514" spans="1:15" ht="1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4"/>
      <c r="N1514" s="32"/>
      <c r="O1514" s="32"/>
    </row>
    <row r="1515" spans="1:15" ht="1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4"/>
      <c r="N1515" s="32"/>
      <c r="O1515" s="32"/>
    </row>
    <row r="1516" spans="1:15" ht="1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4"/>
      <c r="N1516" s="32"/>
      <c r="O1516" s="32"/>
    </row>
    <row r="1517" spans="1:15" ht="1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4"/>
      <c r="N1517" s="32"/>
      <c r="O1517" s="32"/>
    </row>
    <row r="1518" spans="1:15" ht="1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4"/>
      <c r="N1518" s="32"/>
      <c r="O1518" s="32"/>
    </row>
    <row r="1519" spans="1:15" ht="1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4"/>
      <c r="N1519" s="32"/>
      <c r="O1519" s="32"/>
    </row>
    <row r="1520" spans="1:15" ht="1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4"/>
      <c r="N1520" s="32"/>
      <c r="O1520" s="32"/>
    </row>
    <row r="1521" spans="1:15" ht="1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4"/>
      <c r="N1521" s="32"/>
      <c r="O1521" s="32"/>
    </row>
    <row r="1522" spans="1:15" ht="1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4"/>
      <c r="N1522" s="32"/>
      <c r="O1522" s="32"/>
    </row>
    <row r="1523" spans="1:15" ht="1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4"/>
      <c r="N1523" s="32"/>
      <c r="O1523" s="32"/>
    </row>
    <row r="1524" spans="1:15" ht="1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4"/>
      <c r="N1524" s="32"/>
      <c r="O1524" s="32"/>
    </row>
    <row r="1525" spans="1:15" ht="1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4"/>
      <c r="N1525" s="32"/>
      <c r="O1525" s="32"/>
    </row>
    <row r="1526" spans="1:15" ht="1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</row>
    <row r="1527" spans="1:15" ht="1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</row>
    <row r="1528" spans="1:15" ht="1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</row>
    <row r="1529" spans="1:15" ht="1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</row>
    <row r="1530" spans="1:15" ht="1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</row>
    <row r="1531" spans="1:15" ht="1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</row>
    <row r="1532" spans="1:15" ht="1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</row>
    <row r="1533" spans="1:15" ht="1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</row>
    <row r="1534" spans="1:15" ht="1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</row>
    <row r="1535" spans="1:15" ht="1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</row>
    <row r="1536" spans="1:15" ht="1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</row>
    <row r="1537" spans="1:15" ht="1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</row>
    <row r="1538" spans="1:15" ht="1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</row>
    <row r="1539" spans="1:15" ht="1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</row>
    <row r="1540" spans="1:15" ht="1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</row>
    <row r="1541" spans="1:15" ht="1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</row>
    <row r="1542" spans="1:15" ht="1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</row>
    <row r="1543" spans="1:15" ht="1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</row>
    <row r="1544" spans="1:15" ht="1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</row>
    <row r="1545" spans="1:15" ht="1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</row>
    <row r="1546" spans="1:15" ht="1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</row>
    <row r="1547" spans="1:15" ht="1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</row>
    <row r="1548" spans="1:15" ht="1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</row>
    <row r="1549" spans="1:15" ht="1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</row>
    <row r="1550" spans="1:15" ht="1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</row>
    <row r="1551" spans="1:15" ht="1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</row>
    <row r="1552" spans="1:15" ht="1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</row>
    <row r="1553" spans="1:15" ht="1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</row>
    <row r="1554" spans="1:15" ht="1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</row>
    <row r="1555" spans="1:15" ht="1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</row>
    <row r="1556" spans="1:15" ht="1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</row>
    <row r="1557" spans="1:15" ht="1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</row>
    <row r="1558" spans="1:15" ht="1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</row>
    <row r="1559" spans="1:15" ht="1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</row>
    <row r="1560" spans="1:15" ht="1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15" ht="1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</row>
    <row r="1562" spans="1:15" ht="1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</row>
    <row r="1563" spans="1:15" ht="1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</row>
    <row r="1564" spans="1:15" ht="1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</row>
    <row r="1565" spans="1:15" ht="1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</row>
    <row r="1566" spans="1:15" ht="1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</row>
    <row r="1567" spans="1:15" ht="1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</row>
    <row r="1568" spans="1:15" ht="1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</row>
    <row r="1569" spans="1:15" ht="1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</row>
    <row r="1570" spans="1:15" ht="1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</row>
    <row r="1571" spans="1:15" ht="1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</row>
    <row r="1572" spans="1:15" ht="1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</row>
    <row r="1573" spans="1:15" ht="1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</row>
    <row r="1574" spans="1:15" ht="1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</row>
    <row r="1575" spans="1:15" ht="1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</row>
    <row r="1576" spans="1:15" ht="1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</row>
    <row r="1577" spans="1:15" ht="1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</row>
    <row r="1578" spans="1:15" ht="1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</row>
    <row r="1579" spans="1:15" ht="1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</row>
    <row r="1580" spans="1:15" ht="1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</row>
    <row r="1581" spans="1:15" ht="1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</row>
    <row r="1582" spans="1:15" ht="1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</row>
    <row r="1583" spans="1:15" ht="1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</row>
    <row r="1584" spans="1:15" ht="1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</row>
    <row r="1585" spans="1:15" ht="1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</row>
    <row r="1586" spans="1:15" ht="1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</row>
    <row r="1587" spans="1:15" ht="15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</row>
    <row r="1588" spans="1:15" ht="15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</row>
    <row r="1589" spans="1:15" ht="15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</row>
    <row r="1590" spans="1:15" ht="15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</row>
    <row r="1591" spans="1:15" ht="15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</row>
    <row r="1592" spans="1:15" ht="15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</row>
    <row r="1593" spans="1:15" ht="15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</row>
    <row r="1594" spans="1:15" ht="15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</row>
    <row r="1595" spans="1:15" ht="15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</row>
    <row r="1596" spans="1:15" ht="15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</row>
    <row r="1597" spans="1:15" ht="15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</row>
    <row r="1598" spans="1:15" ht="15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</row>
    <row r="1599" spans="1:15" ht="15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</row>
    <row r="1600" spans="1:15" ht="15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</row>
    <row r="1601" spans="1:15" ht="15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</row>
    <row r="1602" spans="1:15" ht="15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</row>
    <row r="1603" spans="1:15" ht="15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</row>
    <row r="1604" spans="1:15" ht="15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</row>
    <row r="1605" spans="1:15" ht="15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</row>
    <row r="1606" spans="1:15" ht="15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</row>
    <row r="1607" spans="1:15" ht="15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</row>
    <row r="1608" spans="1:15" ht="15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</row>
    <row r="1609" spans="1:15" ht="15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</row>
    <row r="1610" spans="1:15" ht="15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</row>
    <row r="1611" spans="1:15" ht="15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</row>
    <row r="1612" spans="1:15" ht="15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</row>
    <row r="1613" spans="1:15" ht="15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</row>
    <row r="1614" spans="1:15" ht="15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</row>
    <row r="1615" spans="1:15" ht="15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</row>
    <row r="1616" spans="1:15" ht="15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</row>
    <row r="1617" spans="1:15" ht="15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</row>
    <row r="1618" spans="1:15" ht="15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</row>
    <row r="1619" spans="1:15" ht="15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</row>
    <row r="1620" spans="1:15" ht="15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</row>
    <row r="1621" spans="1:15" ht="15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</row>
    <row r="1622" spans="1:15" ht="15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</row>
    <row r="1623" spans="1:15" ht="15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</row>
    <row r="1624" spans="1:15" ht="15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</row>
    <row r="1625" spans="1:15" ht="15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</row>
    <row r="1626" spans="1:15" ht="15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</row>
    <row r="1627" spans="1:15" ht="15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</row>
    <row r="1628" spans="1:15" ht="15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</row>
    <row r="1629" spans="1:15" ht="15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</row>
    <row r="1630" spans="1:15" ht="15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</row>
    <row r="1631" spans="1:15" ht="15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</row>
    <row r="1632" spans="1:15" ht="15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</row>
    <row r="1633" spans="1:15" ht="15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</row>
    <row r="1634" spans="1:15" ht="15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</row>
    <row r="1635" spans="1:15" ht="15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</row>
    <row r="1636" spans="1:15" ht="15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</row>
    <row r="1637" spans="1:15" ht="15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</row>
    <row r="1638" spans="1:15" ht="15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</row>
    <row r="1639" spans="1:15" ht="15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</row>
    <row r="1640" spans="1:15" ht="15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</row>
    <row r="1641" spans="1:15" ht="15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</row>
    <row r="1642" spans="1:15" ht="15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</row>
    <row r="1643" spans="1:15" ht="15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</row>
    <row r="1644" spans="1:15" ht="15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</row>
    <row r="1645" spans="1:15" ht="15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</row>
    <row r="1646" spans="1:15" ht="15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</row>
    <row r="1647" spans="1:15" ht="15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</row>
    <row r="1648" spans="1:15" ht="15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</row>
    <row r="1649" spans="1:15" ht="15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</row>
    <row r="1650" spans="1:15" ht="15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</row>
    <row r="1651" spans="1:15" ht="15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</row>
    <row r="1652" spans="1:15" ht="15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</row>
    <row r="1653" spans="1:15" ht="15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</row>
    <row r="1654" spans="1:15" ht="15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</row>
    <row r="1655" spans="1:15" ht="15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</row>
    <row r="1656" spans="1:15" ht="15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</row>
    <row r="1657" spans="1:15" ht="15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</row>
    <row r="1658" spans="1:15" ht="15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</row>
    <row r="1659" spans="1:15" ht="15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</row>
    <row r="1660" spans="1:15" ht="15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</row>
    <row r="1661" spans="1:15" ht="15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</row>
    <row r="1662" spans="1:15" ht="15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</row>
    <row r="1663" spans="1:15" ht="15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</row>
    <row r="1664" spans="1:15" ht="15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</row>
    <row r="1665" spans="1:15" ht="15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</row>
    <row r="1666" spans="1:15" ht="15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</row>
    <row r="1667" spans="1:15" ht="15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</row>
    <row r="1668" spans="1:15" ht="15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</row>
    <row r="1669" spans="1:15" ht="15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</row>
    <row r="1670" spans="1:15" ht="15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</row>
    <row r="1671" spans="1:15" ht="15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</row>
    <row r="1672" spans="1:15" ht="15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</row>
    <row r="1673" spans="1:15" ht="15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</row>
    <row r="1674" spans="1:15" ht="15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</row>
    <row r="1675" spans="1:15" ht="15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</row>
    <row r="1676" spans="1:15" ht="15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</row>
    <row r="1677" spans="1:15" ht="15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</row>
    <row r="1678" spans="1:15" ht="15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</row>
    <row r="1679" spans="1:15" ht="15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</row>
    <row r="1680" spans="1:15" ht="15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</row>
    <row r="1681" spans="1:15" ht="15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</row>
    <row r="1682" spans="1:15" ht="15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</row>
    <row r="1683" spans="1:15" ht="15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</row>
    <row r="1684" spans="1:15" ht="15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</row>
    <row r="1685" spans="1:15" ht="15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</row>
    <row r="1686" spans="1:15" ht="15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</row>
    <row r="1687" spans="1:15" ht="15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</row>
    <row r="1688" spans="1:15" ht="15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</row>
    <row r="1689" spans="1:15" ht="15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</row>
    <row r="1690" spans="1:15" ht="15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</row>
    <row r="1691" spans="1:15" ht="15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</row>
    <row r="1692" spans="1:15" ht="15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</row>
    <row r="1693" spans="1:15" ht="15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</row>
    <row r="1694" spans="1:15" ht="15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</row>
    <row r="1695" spans="1:15" ht="15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</row>
    <row r="1696" spans="1:15" ht="15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</row>
    <row r="1697" spans="1:15" ht="15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</row>
    <row r="1698" spans="1:15" ht="15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</row>
    <row r="1699" spans="1:15" ht="15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</row>
    <row r="1700" spans="1:15" ht="15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</row>
    <row r="1701" spans="1:15" ht="15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</row>
    <row r="1702" spans="1:15" ht="15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</row>
    <row r="1703" spans="1:15" ht="15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</row>
    <row r="1704" spans="1:15" ht="15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</row>
    <row r="1705" spans="1:15" ht="15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</row>
    <row r="1706" spans="1:15" ht="15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</row>
    <row r="1707" spans="1:15" ht="15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</row>
    <row r="1708" spans="1:15" ht="15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</row>
    <row r="1709" spans="1:15" ht="15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</row>
    <row r="1710" spans="1:15" ht="15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</row>
    <row r="1711" spans="1:15" ht="15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</row>
    <row r="1712" spans="1:15" ht="15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</row>
    <row r="1713" spans="1:15" ht="15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</row>
    <row r="1714" spans="1:15" ht="15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</row>
    <row r="1715" spans="1:15" ht="15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</row>
    <row r="1716" spans="1:15" ht="15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</row>
    <row r="1717" spans="1:15" ht="15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</row>
    <row r="1718" spans="1:15" ht="15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</row>
    <row r="1719" spans="1:15" ht="15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</row>
    <row r="1720" spans="1:15" ht="15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</row>
    <row r="1721" spans="1:15" ht="15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</row>
    <row r="1722" spans="1:15" ht="15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</row>
    <row r="1723" spans="1:15" ht="15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</row>
    <row r="1724" spans="1:15" ht="15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</row>
    <row r="1725" spans="1:15" ht="15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</row>
    <row r="1726" spans="1:15" ht="15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</row>
    <row r="1727" spans="1:15" ht="15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</row>
    <row r="1728" spans="1:15" ht="15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</row>
    <row r="1729" spans="1:15" ht="15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</row>
    <row r="1730" spans="1:15" ht="15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</row>
    <row r="1731" spans="1:15" ht="15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</row>
    <row r="1732" spans="1:15" ht="15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</row>
    <row r="1733" spans="1:15" ht="15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</row>
    <row r="1734" spans="1:15" ht="15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</row>
    <row r="1735" spans="1:15" ht="15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</row>
    <row r="1736" spans="1:15" ht="15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</row>
    <row r="1737" spans="1:15" ht="15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</row>
    <row r="1738" spans="1:15" ht="15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</row>
    <row r="1739" spans="1:15" ht="15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</row>
    <row r="1740" spans="1:15" ht="15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</row>
    <row r="1741" spans="1:15" ht="15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</row>
    <row r="1742" spans="1:15" ht="15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</row>
    <row r="1743" spans="1:15" ht="15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</row>
    <row r="1744" spans="1:15" ht="15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</row>
    <row r="1745" spans="1:15" ht="15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</row>
    <row r="1746" spans="1:15" ht="15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</row>
    <row r="1747" spans="1:15" ht="15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</row>
    <row r="1748" spans="1:15" ht="15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</row>
    <row r="1749" spans="1:15" ht="15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</row>
    <row r="1750" spans="1:15" ht="15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</row>
    <row r="1751" spans="1:15" ht="15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</row>
    <row r="1752" spans="1:15" ht="15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</row>
    <row r="1753" spans="1:15" ht="15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</row>
    <row r="1754" spans="1:15" ht="15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</row>
    <row r="1755" spans="1:15" ht="15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</row>
    <row r="1756" spans="1:15" ht="15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</row>
    <row r="1757" spans="1:15" ht="15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</row>
    <row r="1758" spans="1:15" ht="15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</row>
    <row r="1759" spans="1:15" ht="15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</row>
    <row r="1760" spans="1:15" ht="15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</row>
    <row r="1761" spans="1:15" ht="15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</row>
    <row r="1762" spans="1:15" ht="15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</row>
    <row r="1763" spans="1:15" ht="15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</row>
    <row r="1764" spans="1:15" ht="15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</row>
    <row r="1765" spans="1:15" ht="15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</row>
    <row r="1766" spans="1:15" ht="15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</row>
    <row r="1767" spans="1:15" ht="15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</row>
    <row r="1768" spans="1:15" ht="15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</row>
    <row r="1769" spans="1:15" ht="15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</row>
    <row r="1770" spans="1:15" ht="15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</row>
    <row r="1771" spans="1:15" ht="15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</row>
    <row r="1772" spans="1:15" ht="15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</row>
    <row r="1773" spans="1:15" ht="15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</row>
    <row r="1774" spans="1:15" ht="15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</row>
    <row r="1775" spans="1:15" ht="15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</row>
    <row r="1776" spans="1:15" ht="15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</row>
    <row r="1777" spans="1:15" ht="15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</row>
    <row r="1778" spans="1:15" ht="15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</row>
    <row r="1779" spans="1:15" ht="15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</row>
    <row r="1780" spans="1:15" ht="15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</row>
    <row r="1781" spans="1:15" ht="15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</row>
    <row r="1782" spans="1:15" ht="15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</row>
    <row r="1783" spans="1:15" ht="15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</row>
    <row r="1784" spans="1:15" ht="15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</row>
    <row r="1785" spans="1:15" ht="15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</row>
    <row r="1786" spans="1:15" ht="15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</row>
    <row r="1787" spans="1:15" ht="15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</row>
    <row r="1788" spans="1:15" ht="15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</row>
    <row r="1789" spans="1:15" ht="15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</row>
    <row r="1790" spans="1:15" ht="15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</row>
    <row r="1791" spans="1:15" ht="15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</row>
    <row r="1792" spans="1:15" ht="15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</row>
    <row r="1793" spans="1:15" ht="15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</row>
    <row r="1794" spans="1:15" ht="15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</row>
    <row r="1795" spans="1:15" ht="15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</row>
    <row r="1796" spans="1:15" ht="15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</row>
    <row r="1797" spans="1:15" ht="15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</row>
    <row r="1798" spans="1:15" ht="15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</row>
    <row r="1799" spans="1:15" ht="15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</row>
    <row r="1800" spans="1:15" ht="15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</row>
    <row r="1801" spans="1:15" ht="15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</row>
    <row r="1802" spans="1:15" ht="15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</row>
    <row r="1803" spans="1:15" ht="15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</row>
    <row r="1804" spans="1:15" ht="15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</row>
    <row r="1805" spans="1:15" ht="15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</row>
    <row r="1806" spans="1:15" ht="15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</row>
    <row r="1807" spans="1:15" ht="15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</row>
    <row r="1808" spans="1:15" ht="15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</row>
    <row r="1809" spans="1:15" ht="15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</row>
    <row r="1810" spans="1:15" ht="15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</row>
    <row r="1811" spans="1:15" ht="15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</row>
    <row r="1812" spans="1:15" ht="15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</row>
    <row r="1813" spans="1:15" ht="15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</row>
    <row r="1814" spans="1:15" ht="15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</row>
    <row r="1815" spans="1:15" ht="15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</row>
    <row r="1816" spans="1:15" ht="15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</row>
    <row r="1817" spans="1:15" ht="15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</row>
    <row r="1818" spans="1:15" ht="15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</row>
    <row r="1819" spans="1:15" ht="15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</row>
    <row r="1820" spans="1:15" ht="15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</row>
    <row r="1821" spans="1:15" ht="15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</row>
    <row r="1822" spans="1:15" ht="15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</row>
    <row r="1823" spans="1:15" ht="15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</row>
    <row r="1824" spans="1:15" ht="15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</row>
    <row r="1825" spans="1:15" ht="15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</row>
    <row r="1826" spans="1:15" ht="15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</row>
    <row r="1827" spans="1:15" ht="15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</row>
    <row r="1828" spans="1:15" ht="15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</row>
    <row r="1829" spans="1:15" ht="15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</row>
    <row r="1830" spans="1:15" ht="15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</row>
    <row r="1831" spans="1:15" ht="15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</row>
    <row r="1832" spans="1:15" ht="15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</row>
    <row r="1833" spans="1:15" ht="15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</row>
    <row r="1834" spans="1:15" ht="15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</row>
    <row r="1835" spans="1:15" ht="15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</row>
    <row r="1836" spans="1:15" ht="15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</row>
    <row r="1837" spans="1:15" ht="15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</row>
    <row r="1838" spans="1:15" ht="15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</row>
    <row r="1839" spans="1:15" ht="15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</row>
    <row r="1840" spans="1:15" ht="15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</row>
    <row r="1841" spans="1:15" ht="15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</row>
    <row r="1842" spans="1:15" ht="15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</row>
    <row r="1843" spans="1:15" ht="15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</row>
    <row r="1844" spans="1:15" ht="15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</row>
    <row r="1845" spans="1:15" ht="15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</row>
    <row r="1846" spans="1:15" ht="15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</row>
    <row r="1847" spans="1:15" ht="15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</row>
    <row r="1848" spans="1:15" ht="15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</row>
    <row r="1849" spans="1:15" ht="15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</row>
    <row r="1850" spans="1:15" ht="15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</row>
    <row r="1851" spans="1:15" ht="15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</row>
    <row r="1852" spans="1:15" ht="15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</row>
    <row r="1853" spans="1:15" ht="15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</row>
    <row r="1854" spans="1:15" ht="15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</row>
    <row r="1855" spans="1:15" ht="15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</row>
    <row r="1856" spans="1:15" ht="15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</row>
    <row r="1857" spans="1:15" ht="15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</row>
    <row r="1858" spans="1:15" ht="15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</row>
    <row r="1859" spans="1:15" ht="15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</row>
    <row r="1860" spans="1:15" ht="15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</row>
    <row r="1861" spans="1:15" ht="15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</row>
    <row r="1862" spans="1:15" ht="15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1:15" ht="15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</row>
    <row r="1864" spans="1:15" ht="15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</row>
    <row r="1865" spans="1:15" ht="15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</row>
    <row r="1866" spans="1:15" ht="15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</row>
    <row r="1867" spans="1:15" ht="15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</row>
    <row r="1868" spans="1:15" ht="15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</row>
    <row r="1869" spans="1:15" ht="15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</row>
    <row r="1870" spans="1:15" ht="15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</row>
    <row r="1871" spans="1:15" ht="15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</row>
    <row r="1872" spans="1:15" ht="15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</row>
    <row r="1873" spans="1:15" ht="15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</row>
    <row r="1874" spans="1:15" ht="15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</row>
    <row r="1875" spans="1:15" ht="15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</row>
    <row r="1876" spans="1:15" ht="15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</row>
    <row r="1877" spans="1:15" ht="15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</row>
    <row r="1878" spans="1:15" ht="15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</row>
    <row r="1879" spans="1:15" ht="15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</row>
    <row r="1880" spans="1:15" ht="15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</row>
    <row r="1881" spans="1:15" ht="15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</row>
    <row r="1882" spans="1:15" ht="15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</row>
    <row r="1883" spans="1:15" ht="15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</row>
    <row r="1884" spans="1:15" ht="15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</row>
    <row r="1885" spans="1:15" ht="15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</row>
    <row r="1886" spans="1:15" ht="15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</row>
    <row r="1887" spans="1:15" ht="15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</row>
    <row r="1888" spans="1:15" ht="15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</row>
    <row r="1889" spans="1:15" ht="15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</row>
    <row r="1890" spans="1:15" ht="15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</row>
    <row r="1891" spans="1:15" ht="15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</row>
    <row r="1892" spans="1:15" ht="15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</row>
    <row r="1893" spans="1:15" ht="15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</row>
    <row r="1894" spans="1:15" ht="15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</row>
    <row r="1895" spans="1:15" ht="15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</row>
    <row r="1896" spans="1:15" ht="15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</row>
    <row r="1897" spans="1:15" ht="15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</row>
    <row r="1898" spans="1:15" ht="15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</row>
    <row r="1899" spans="1:15" ht="15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</row>
    <row r="1900" spans="1:15" ht="15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</row>
    <row r="1901" spans="1:15" ht="15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</row>
    <row r="1902" spans="1:15" ht="15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</row>
    <row r="1903" spans="1:15" ht="15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</row>
    <row r="1904" spans="1:15" ht="15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</row>
    <row r="1905" spans="1:15" ht="15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</row>
    <row r="1906" spans="1:15" ht="15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</row>
    <row r="1907" spans="1:15" ht="15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</row>
    <row r="1908" spans="1:15" ht="15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</row>
    <row r="1909" spans="1:15" ht="15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</row>
    <row r="1910" spans="1:15" ht="15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15" ht="15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</row>
    <row r="1912" spans="1:15" ht="15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</row>
    <row r="1913" spans="1:15" ht="15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</row>
    <row r="1914" spans="1:15" ht="15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</row>
    <row r="1915" spans="1:15" ht="15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</row>
    <row r="1916" spans="1:15" ht="15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</row>
    <row r="1917" spans="1:15" ht="15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</row>
    <row r="1918" spans="1:15" ht="15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</row>
    <row r="1919" spans="1:15" ht="15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</row>
    <row r="1920" spans="1:15" ht="15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</row>
    <row r="1921" spans="1:15" ht="15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</row>
    <row r="1922" spans="1:15" ht="15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</row>
    <row r="1923" spans="1:15" ht="15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</row>
    <row r="1924" spans="1:15" ht="15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</row>
    <row r="1925" spans="1:15" ht="15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</row>
    <row r="1926" spans="1:15" ht="15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</row>
    <row r="1927" spans="1:15" ht="15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</row>
    <row r="1928" spans="1:15" ht="15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</row>
    <row r="1929" spans="1:15" ht="15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</row>
    <row r="1930" spans="1:15" ht="15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</row>
    <row r="1931" spans="1:15" ht="15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</row>
    <row r="1932" spans="1:15" ht="15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</row>
    <row r="1933" spans="1:15" ht="15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</row>
    <row r="1934" spans="1:15" ht="15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</row>
    <row r="1935" spans="1:15" ht="15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</row>
    <row r="1936" spans="1:15" ht="15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</row>
    <row r="1937" spans="1:15" ht="15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</row>
    <row r="1938" spans="1:15" ht="15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</row>
    <row r="1939" spans="1:15" ht="15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</row>
    <row r="1940" spans="1:15" ht="15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</row>
    <row r="1941" spans="1:15" ht="15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</row>
    <row r="1942" spans="1:15" ht="15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</row>
    <row r="1943" spans="1:15" ht="15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</row>
    <row r="1944" spans="1:15" ht="15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</row>
    <row r="1945" spans="1:15" ht="15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</row>
    <row r="1946" spans="1:15" ht="15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</row>
    <row r="1947" spans="1:15" ht="15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</row>
    <row r="1948" spans="1:15" ht="15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</row>
    <row r="1949" spans="1:15" ht="15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</row>
    <row r="1950" spans="1:15" ht="15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</row>
    <row r="1951" spans="1:15" ht="15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</row>
    <row r="1952" spans="1:15" ht="15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</row>
    <row r="1953" spans="1:15" ht="15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</row>
    <row r="1954" spans="1:15" ht="15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</row>
    <row r="1955" spans="1:15" ht="15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</row>
    <row r="1956" spans="1:15" ht="15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</row>
    <row r="1957" spans="1:15" ht="15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</row>
    <row r="1958" spans="1:15" ht="15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</row>
    <row r="1959" spans="1:15" ht="15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</row>
    <row r="1960" spans="1:15" ht="15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</row>
    <row r="1961" spans="1:15" ht="15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</row>
    <row r="1962" spans="1:15" ht="15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</row>
    <row r="1963" spans="1:15" ht="15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</row>
    <row r="1964" spans="1:15" ht="15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</row>
    <row r="1965" spans="1:15" ht="15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</row>
    <row r="1966" spans="1:15" ht="15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</row>
    <row r="1967" spans="1:15" ht="15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</row>
    <row r="1968" spans="1:15" ht="15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</row>
    <row r="1969" spans="1:15" ht="15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</row>
    <row r="1970" spans="1:15" ht="15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</row>
    <row r="1971" spans="1:15" ht="15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</row>
    <row r="1972" spans="1:15" ht="15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</row>
    <row r="1973" spans="1:15" ht="15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</row>
    <row r="1974" spans="1:15" ht="15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</row>
    <row r="1975" spans="1:15" ht="15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</row>
    <row r="1976" spans="1:15" ht="15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</row>
    <row r="1977" spans="1:15" ht="15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</row>
    <row r="1978" spans="1:15" ht="15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</row>
    <row r="1979" spans="1:15" ht="15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</row>
    <row r="1980" spans="1:15" ht="15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</row>
    <row r="1981" spans="1:15" ht="15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</row>
    <row r="1982" spans="1:15" ht="15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</row>
    <row r="1983" spans="1:15" ht="15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</row>
    <row r="1984" spans="1:15" ht="15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</row>
    <row r="1985" spans="1:15" ht="15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</row>
    <row r="1986" spans="1:15" ht="15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</row>
    <row r="1987" spans="1:15" ht="15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</row>
    <row r="1988" spans="1:15" ht="15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</row>
    <row r="1989" spans="1:15" ht="15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</row>
    <row r="1990" spans="1:15" ht="15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</row>
    <row r="1991" spans="1:15" ht="15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</row>
    <row r="1992" spans="1:15" ht="15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</row>
    <row r="1993" spans="1:15" ht="15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</row>
    <row r="1994" spans="1:15" ht="15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</row>
    <row r="1995" spans="1:15" ht="15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</row>
    <row r="1996" spans="1:15" ht="15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</row>
    <row r="1997" spans="1:15" ht="15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</row>
    <row r="1998" spans="1:15" ht="15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</row>
    <row r="1999" spans="1:15" ht="15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</row>
    <row r="2000" spans="1:15" ht="15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</row>
    <row r="2001" spans="1:15" ht="15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</row>
    <row r="2002" spans="1:15" ht="15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</row>
    <row r="2003" spans="1:15" ht="15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</row>
    <row r="2004" spans="1:15" ht="15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</row>
    <row r="2005" spans="1:15" ht="15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</row>
    <row r="2006" spans="1:15" ht="15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</row>
    <row r="2007" spans="1:15" ht="15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</row>
    <row r="2008" spans="1:15" ht="15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</row>
    <row r="2009" spans="1:15" ht="15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</row>
    <row r="2010" spans="1:15" ht="15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</row>
    <row r="2011" spans="1:15" ht="15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</row>
    <row r="2012" spans="1:15" ht="15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</row>
    <row r="2013" spans="1:15" ht="15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</row>
    <row r="2014" spans="1:15" ht="15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</row>
    <row r="2015" spans="1:15" ht="15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</row>
    <row r="2016" spans="1:15" ht="15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</row>
    <row r="2017" spans="1:15" ht="15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</row>
    <row r="2018" spans="1:15" ht="15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</row>
    <row r="2019" spans="1:15" ht="15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</row>
    <row r="2020" spans="1:15" ht="15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</row>
    <row r="2021" spans="1:15" ht="15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</row>
    <row r="2022" spans="1:15" ht="15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</row>
    <row r="2023" spans="1:15" ht="15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</row>
    <row r="2024" spans="1:15" ht="15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</row>
    <row r="2025" spans="1:15" ht="15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</row>
    <row r="2026" spans="1:15" ht="15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</row>
    <row r="2027" spans="1:15" ht="15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</row>
    <row r="2028" spans="1:15" ht="15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</row>
    <row r="2029" spans="1:15" ht="15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</row>
    <row r="2030" spans="1:15" ht="15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</row>
    <row r="2031" spans="1:15" ht="15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</row>
    <row r="2032" spans="1:15" ht="15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</row>
    <row r="2033" spans="1:15" ht="15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</row>
    <row r="2034" spans="1:15" ht="15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</row>
    <row r="2035" spans="1:15" ht="15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</row>
    <row r="2036" spans="1:15" ht="15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</row>
    <row r="2037" spans="1:15" ht="15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</row>
    <row r="2038" spans="1:15" ht="15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</row>
    <row r="2039" spans="1:15" ht="15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</row>
    <row r="2040" spans="1:15" ht="15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</row>
    <row r="2041" spans="1:15" ht="15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</row>
    <row r="2042" spans="1:15" ht="15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</row>
    <row r="2043" spans="1:15" ht="15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</row>
    <row r="2044" spans="1:15" ht="15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</row>
    <row r="2045" spans="1:15" ht="15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</row>
    <row r="2046" spans="1:15" ht="15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</row>
    <row r="2047" spans="1:15" ht="15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</row>
    <row r="2048" spans="1:15" ht="15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</row>
    <row r="2049" spans="1:15" ht="15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</row>
    <row r="2050" spans="1:15" ht="15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</row>
    <row r="2051" spans="1:15" ht="15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</row>
    <row r="2052" spans="1:15" ht="15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</row>
    <row r="2053" spans="1:15" ht="15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</row>
    <row r="2054" spans="1:15" ht="15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</row>
    <row r="2055" spans="1:15" ht="15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</row>
    <row r="2056" spans="1:15" ht="15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</row>
    <row r="2057" spans="1:15" ht="15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</row>
    <row r="2058" spans="1:15" ht="15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</row>
    <row r="2059" spans="1:15" ht="15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</row>
    <row r="2060" spans="1:15" ht="15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</row>
    <row r="2061" spans="1:15" ht="15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</row>
    <row r="2062" spans="1:15" ht="15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</row>
    <row r="2063" spans="1:15" ht="15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</row>
    <row r="2064" spans="1:15" ht="15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</row>
    <row r="2065" spans="1:15" ht="15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</row>
    <row r="2066" spans="1:15" ht="15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</row>
    <row r="2067" spans="1:15" ht="15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</row>
    <row r="2068" spans="1:15" ht="15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</row>
    <row r="2069" spans="1:15" ht="15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</row>
    <row r="2070" spans="1:15" ht="15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</row>
    <row r="2071" spans="1:15" ht="15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</row>
    <row r="2072" spans="1:15" ht="15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</row>
    <row r="2073" spans="1:15" ht="15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</row>
    <row r="2074" spans="1:15" ht="15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</row>
    <row r="2075" spans="1:15" ht="15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</row>
    <row r="2076" spans="1:15" ht="15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</row>
    <row r="2077" spans="1:15" ht="15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</row>
    <row r="2078" spans="1:15" ht="15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</row>
    <row r="2079" spans="1:15" ht="15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</row>
    <row r="2080" spans="1:15" ht="15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</row>
    <row r="2081" spans="1:15" ht="15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</row>
    <row r="2082" spans="1:15" ht="15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</row>
    <row r="2083" spans="1:15" ht="15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</row>
    <row r="2084" spans="1:15" ht="15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</row>
    <row r="2085" spans="1:15" ht="15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</row>
    <row r="2086" spans="1:15" ht="15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</row>
    <row r="2087" spans="1:15" ht="15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</row>
    <row r="2088" spans="1:15" ht="15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</row>
    <row r="2089" spans="1:15" ht="15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</row>
    <row r="2090" spans="1:15" ht="15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</row>
    <row r="2091" spans="1:15" ht="15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</row>
    <row r="2092" spans="1:15" ht="15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</row>
    <row r="2093" spans="1:15" ht="15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</row>
    <row r="2094" spans="1:15" ht="15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</row>
    <row r="2095" spans="1:15" ht="15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</row>
    <row r="2096" spans="1:15" ht="15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</row>
    <row r="2097" spans="1:15" ht="15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</row>
    <row r="2098" spans="1:15" ht="15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</row>
    <row r="2099" spans="1:15" ht="15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</row>
    <row r="2100" spans="1:15" ht="15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</row>
    <row r="2101" spans="1:15" ht="15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</row>
    <row r="2102" spans="1:15" ht="15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</row>
    <row r="2103" spans="1:15" ht="15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</row>
    <row r="2104" spans="1:15" ht="15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</row>
    <row r="2105" spans="1:15" ht="15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</row>
    <row r="2106" spans="1:15" ht="15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</row>
    <row r="2107" spans="1:15" ht="15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</row>
    <row r="2108" spans="1:15" ht="15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</row>
    <row r="2109" spans="1:15" ht="15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</row>
    <row r="2110" spans="1:15" ht="15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</row>
    <row r="2111" spans="1:15" ht="15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</row>
    <row r="2112" spans="1:15" ht="15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</row>
    <row r="2113" spans="1:15" ht="15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</row>
    <row r="2114" spans="1:15" ht="15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</row>
    <row r="2115" spans="1:15" ht="15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</row>
    <row r="2116" spans="1:15" ht="15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</row>
    <row r="2117" spans="1:15" ht="15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</row>
    <row r="2118" spans="1:15" ht="15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</row>
    <row r="2119" spans="1:15" ht="15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</row>
    <row r="2120" spans="1:15" ht="15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</row>
    <row r="2121" spans="1:15" ht="15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</row>
    <row r="2122" spans="1:15" ht="15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</row>
    <row r="2123" spans="1:15" ht="15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</row>
    <row r="2124" spans="1:15" ht="15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</row>
    <row r="2125" spans="1:15" ht="15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</row>
    <row r="2126" spans="1:15" ht="15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</row>
    <row r="2127" spans="1:15" ht="15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</row>
    <row r="2128" spans="1:15" ht="15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</row>
    <row r="2129" spans="1:15" ht="15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</row>
    <row r="2130" spans="1:15" ht="15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</row>
    <row r="2131" spans="1:15" ht="15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</row>
    <row r="2132" spans="1:15" ht="15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</row>
    <row r="2133" spans="1:15" ht="15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</row>
    <row r="2134" spans="1:15" ht="15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</row>
    <row r="2135" spans="1:15" ht="15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</row>
    <row r="2136" spans="1:15" ht="15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</row>
    <row r="2137" spans="1:15" ht="15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</row>
    <row r="2138" spans="1:15" ht="15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</row>
    <row r="2139" spans="1:15" ht="15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</row>
    <row r="2140" spans="1:15" ht="15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</row>
    <row r="2141" spans="1:15" ht="15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</row>
    <row r="2142" spans="1:15" ht="15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</row>
    <row r="2143" spans="1:15" ht="15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</row>
    <row r="2144" spans="1:15" ht="15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</row>
    <row r="2145" spans="1:15" ht="15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</row>
    <row r="2146" spans="1:15" ht="15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</row>
    <row r="2147" spans="1:15" ht="15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</row>
    <row r="2148" spans="1:15" ht="15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</row>
    <row r="2149" spans="1:15" ht="15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</row>
    <row r="2150" spans="1:15" ht="15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</row>
    <row r="2151" spans="1:15" ht="15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</row>
    <row r="2152" spans="1:15" ht="15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</row>
    <row r="2153" spans="1:15" ht="15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</row>
    <row r="2154" spans="1:15" ht="15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</row>
    <row r="2155" spans="1:15" ht="15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</row>
    <row r="2156" spans="1:15" ht="15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</row>
    <row r="2157" spans="1:15" ht="15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</row>
    <row r="2158" spans="1:15" ht="15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</row>
    <row r="2159" spans="1:15" ht="15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</row>
    <row r="2160" spans="1:15" ht="15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</row>
    <row r="2161" spans="1:15" ht="15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</row>
    <row r="2162" spans="1:15" ht="15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</row>
    <row r="2163" spans="1:15" ht="15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</row>
    <row r="2164" spans="1:15" ht="15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</row>
    <row r="2165" spans="1:15" ht="15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</row>
    <row r="2166" spans="1:15" ht="15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</row>
    <row r="2167" spans="1:15" ht="15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</row>
    <row r="2168" spans="1:15" ht="15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</row>
    <row r="2169" spans="1:15" ht="15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</row>
    <row r="2170" spans="1:15" ht="15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</row>
    <row r="2171" spans="1:15" ht="15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</row>
    <row r="2172" spans="1:15" ht="15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</row>
    <row r="2173" spans="1:15" ht="15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</row>
    <row r="2174" spans="1:15" ht="15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</row>
    <row r="2175" spans="1:15" ht="15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</row>
    <row r="2176" spans="1:15" ht="15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</row>
    <row r="2177" spans="1:15" ht="15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</row>
    <row r="2178" spans="1:15" ht="15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</row>
    <row r="2179" spans="1:15" ht="15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</row>
    <row r="2180" spans="1:15" ht="15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</row>
    <row r="2181" spans="1:15" ht="15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</row>
    <row r="2182" spans="1:15" ht="15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</row>
    <row r="2183" spans="1:15" ht="15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</row>
    <row r="2184" spans="1:15" ht="15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</row>
    <row r="2185" spans="1:15" ht="15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</row>
    <row r="2186" spans="1:15" ht="15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</row>
    <row r="2187" spans="1:15" ht="15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</row>
    <row r="2188" spans="1:15" ht="15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</row>
    <row r="2189" spans="1:15" ht="15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</row>
    <row r="2190" spans="1:15" ht="15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</row>
    <row r="2191" spans="1:15" ht="15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</row>
    <row r="2192" spans="1:15" ht="15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</row>
    <row r="2193" spans="1:15" ht="15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</row>
    <row r="2194" spans="1:15" ht="15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</row>
    <row r="2195" spans="1:15" ht="15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</row>
    <row r="2196" spans="1:15" ht="15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</row>
    <row r="2197" spans="1:15" ht="15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</row>
    <row r="2198" spans="1:15" ht="15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</row>
    <row r="2199" spans="1:15" ht="15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</row>
    <row r="2200" spans="1:15" ht="15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</row>
    <row r="2201" spans="1:15" ht="15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</row>
    <row r="2202" spans="1:15" ht="15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</row>
    <row r="2203" spans="1:15" ht="15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</row>
    <row r="2204" spans="1:15" ht="15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</row>
    <row r="2205" spans="1:15" ht="15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</row>
    <row r="2206" spans="1:15" ht="15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</row>
    <row r="2207" spans="1:15" ht="15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</row>
    <row r="2208" spans="1:15" ht="15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</row>
    <row r="2209" spans="1:15" ht="15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</row>
    <row r="2210" spans="1:15" ht="15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</row>
    <row r="2211" spans="1:15" ht="15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</row>
    <row r="2212" spans="1:15" ht="15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</row>
    <row r="2213" spans="1:15" ht="15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</row>
    <row r="2214" spans="1:15" ht="15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</row>
    <row r="2215" spans="1:15" ht="15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</row>
    <row r="2216" spans="1:15" ht="15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</row>
    <row r="2217" spans="1:15" ht="15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</row>
    <row r="2218" spans="1:15" ht="15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</row>
    <row r="2219" spans="1:15" ht="15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</row>
    <row r="2220" spans="1:15" ht="15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</row>
    <row r="2221" spans="1:15" ht="15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</row>
    <row r="2222" spans="1:15" ht="15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</row>
    <row r="2223" spans="1:15" ht="15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</row>
    <row r="2224" spans="1:15" ht="15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</row>
    <row r="2225" spans="1:15" ht="15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</row>
    <row r="2226" spans="1:15" ht="15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</row>
    <row r="2227" spans="1:15" ht="15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</row>
    <row r="2228" spans="1:15" ht="15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</row>
    <row r="2229" spans="1:15" ht="15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</row>
    <row r="2230" spans="1:15" ht="15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</row>
    <row r="2231" spans="1:15" ht="15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</row>
    <row r="2232" spans="1:15" ht="15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</row>
    <row r="2233" spans="1:15" ht="15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</row>
    <row r="2234" spans="1:15" ht="15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</row>
    <row r="2235" spans="1:15" ht="15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</row>
    <row r="2236" spans="1:15" ht="15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</row>
    <row r="2237" spans="1:15" ht="15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</row>
    <row r="2238" spans="1:15" ht="15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</row>
    <row r="2239" spans="1:15" ht="15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</row>
    <row r="2240" spans="1:15" ht="15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</row>
    <row r="2241" spans="1:15" ht="15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</row>
    <row r="2242" spans="1:15" ht="15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</row>
    <row r="2243" spans="1:15" ht="15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</row>
    <row r="2244" spans="1:15" ht="15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</row>
    <row r="2245" spans="1:15" ht="15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</row>
    <row r="2246" spans="1:15" ht="15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</row>
    <row r="2247" spans="1:15" ht="15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</row>
    <row r="2248" spans="1:15" ht="15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</row>
    <row r="2249" spans="1:15" ht="15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</row>
    <row r="2250" spans="1:15" ht="15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</row>
    <row r="2251" spans="1:15" ht="15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</row>
    <row r="2252" spans="1:15" ht="15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</row>
    <row r="2253" spans="1:15" ht="15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</row>
    <row r="2254" spans="1:15" ht="15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</row>
    <row r="2255" spans="1:15" ht="15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</row>
    <row r="2256" spans="1:15" ht="15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</row>
    <row r="2257" spans="1:15" ht="15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</row>
    <row r="2258" spans="1:15" ht="15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</row>
    <row r="2259" spans="1:15" ht="15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</row>
    <row r="2260" spans="1:15" ht="15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</row>
    <row r="2261" spans="1:15" ht="15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</row>
    <row r="2262" spans="1:15" ht="15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</row>
    <row r="2263" spans="1:15" ht="15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</row>
    <row r="2264" spans="1:15" ht="15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</row>
    <row r="2265" spans="1:15" ht="15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</row>
    <row r="2266" spans="1:15" ht="15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</row>
    <row r="2267" spans="1:15" ht="15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</row>
    <row r="2268" spans="1:15" ht="15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</row>
    <row r="2269" spans="1:15" ht="15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</row>
    <row r="2270" spans="1:15" ht="15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</row>
    <row r="2271" spans="1:15" ht="15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</row>
    <row r="2272" spans="1:15" ht="15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</row>
    <row r="2273" spans="1:15" ht="15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</row>
    <row r="2274" spans="1:15" ht="15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</row>
    <row r="2275" spans="1:15" ht="15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</row>
    <row r="2276" spans="1:15" ht="15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</row>
    <row r="2277" spans="1:15" ht="15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</row>
    <row r="2278" spans="1:15" ht="15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</row>
    <row r="2279" spans="1:15" ht="15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</row>
    <row r="2280" spans="1:15" ht="15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</row>
    <row r="2281" spans="1:15" ht="15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1:15" ht="15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</row>
    <row r="2283" spans="1:15" ht="15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</row>
    <row r="2284" spans="1:15" ht="15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</row>
    <row r="2285" spans="1:15" ht="15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</row>
    <row r="2286" spans="1:15" ht="15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</row>
    <row r="2287" spans="1:15" ht="15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</row>
    <row r="2288" spans="1:15" ht="15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</row>
    <row r="2289" spans="1:15" ht="15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</row>
    <row r="2290" spans="1:15" ht="15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</row>
    <row r="2291" spans="1:15" ht="15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</row>
    <row r="2292" spans="1:15" ht="15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</row>
    <row r="2293" spans="1:15" ht="15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</row>
    <row r="2294" spans="1:15" ht="15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</row>
    <row r="2295" spans="1:15" ht="15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</row>
    <row r="2296" spans="1:15" ht="15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</row>
    <row r="2297" spans="1:15" ht="15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</row>
    <row r="2298" spans="1:15" ht="15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</row>
    <row r="2299" spans="1:15" ht="15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</row>
    <row r="2300" spans="1:15" ht="15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</row>
    <row r="2301" spans="1:15" ht="15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</row>
    <row r="2302" spans="1:15" ht="15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</row>
    <row r="2303" spans="1:15" ht="15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</row>
    <row r="2304" spans="1:15" ht="15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</row>
    <row r="2305" spans="1:15" ht="15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</row>
    <row r="2306" spans="1:15" ht="15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</row>
    <row r="2307" spans="1:15" ht="15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</row>
    <row r="2308" spans="1:15" ht="15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</row>
    <row r="2309" spans="1:15" ht="15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</row>
    <row r="2310" spans="1:15" ht="15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</row>
    <row r="2311" spans="1:15" ht="15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</row>
    <row r="2312" spans="1:15" ht="15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</row>
    <row r="2313" spans="1:15" ht="15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</row>
    <row r="2314" spans="1:15" ht="15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</row>
    <row r="2315" spans="1:15" ht="15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</row>
    <row r="2316" spans="1:15" ht="15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</row>
    <row r="2317" spans="1:15" ht="15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</row>
    <row r="2318" spans="1:15" ht="15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</row>
    <row r="2319" spans="1:15" ht="15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</row>
    <row r="2320" spans="1:15" ht="15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</row>
    <row r="2321" spans="1:15" ht="15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</row>
    <row r="2322" spans="1:15" ht="15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</row>
    <row r="2323" spans="1:15" ht="15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</row>
    <row r="2324" spans="1:15" ht="15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</row>
    <row r="2325" spans="1:15" ht="15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</row>
    <row r="2326" spans="1:15" ht="15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</row>
    <row r="2327" spans="1:15" ht="15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</row>
    <row r="2328" spans="1:15" ht="15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</row>
    <row r="2329" spans="1:15" ht="15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</row>
    <row r="2330" spans="1:15" ht="15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</row>
    <row r="2331" spans="1:15" ht="15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</row>
    <row r="2332" spans="1:15" ht="15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</row>
    <row r="2333" spans="1:15" ht="15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</row>
    <row r="2334" spans="1:15" ht="15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</row>
    <row r="2335" spans="1:15" ht="15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</row>
    <row r="2336" spans="1:15" ht="15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</row>
    <row r="2337" spans="1:15" ht="15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</row>
    <row r="2338" spans="1:15" ht="15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</row>
    <row r="2339" spans="1:15" ht="15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</row>
    <row r="2340" spans="1:15" ht="15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</row>
    <row r="2341" spans="1:15" ht="15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5" ht="15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</row>
    <row r="2343" spans="1:15" ht="15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</row>
    <row r="2344" spans="1:15" ht="15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</row>
    <row r="2345" spans="1:15" ht="15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</row>
    <row r="2346" spans="1:15" ht="15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</row>
    <row r="2347" spans="1:15" ht="15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</row>
    <row r="2348" spans="1:15" ht="15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</row>
    <row r="2349" spans="1:15" ht="15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</row>
    <row r="2350" spans="1:15" ht="15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</row>
    <row r="2351" spans="1:15" ht="15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</row>
    <row r="2352" spans="1:15" ht="15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</row>
    <row r="2353" spans="1:15" ht="15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</row>
    <row r="2354" spans="1:15" ht="15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</row>
    <row r="2355" spans="1:15" ht="15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</row>
    <row r="2356" spans="1:15" ht="15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</row>
    <row r="2357" spans="1:15" ht="15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</row>
    <row r="2358" spans="1:15" ht="15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</row>
    <row r="2359" spans="1:15" ht="15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</row>
    <row r="2360" spans="1:15" ht="15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</row>
    <row r="2361" spans="1:15" ht="15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</row>
    <row r="2362" spans="1:15" ht="15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</row>
    <row r="2363" spans="1:15" ht="15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</row>
    <row r="2364" spans="1:15" ht="15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</row>
    <row r="2365" spans="1:15" ht="15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</row>
    <row r="2366" spans="1:15" ht="15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</row>
    <row r="2367" spans="1:15" ht="15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</row>
    <row r="2368" spans="1:15" ht="15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</row>
    <row r="2369" spans="1:15" ht="15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</row>
    <row r="2370" spans="1:15" ht="15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</row>
    <row r="2371" spans="1:15" ht="15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</row>
    <row r="2372" spans="1:15" ht="15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</row>
    <row r="2373" spans="1:15" ht="15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</row>
    <row r="2374" spans="1:15" ht="15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</row>
    <row r="2375" spans="1:15" ht="15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</row>
    <row r="2376" spans="1:15" ht="15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</row>
    <row r="2377" spans="1:15" ht="15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</row>
    <row r="2378" spans="1:15" ht="15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</row>
    <row r="2379" spans="1:15" ht="15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</row>
    <row r="2380" spans="1:15" ht="15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</row>
    <row r="2381" spans="1:15" ht="15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</row>
    <row r="2382" spans="1:15" ht="15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</row>
    <row r="2383" spans="1:15" ht="15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</row>
    <row r="2384" spans="1:15" ht="15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</row>
    <row r="2385" spans="1:15" ht="15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</row>
    <row r="2386" spans="1:15" ht="15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</row>
    <row r="2387" spans="1:15" ht="15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</row>
    <row r="2388" spans="1:15" ht="15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</row>
    <row r="2389" spans="1:15" ht="15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</row>
    <row r="2390" spans="1:15" ht="15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</row>
    <row r="2391" spans="1:15" ht="15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</row>
    <row r="2392" spans="1:15" ht="15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</row>
    <row r="2393" spans="1:15" ht="15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</row>
    <row r="2394" spans="1:15" ht="15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</row>
    <row r="2395" spans="1:15" ht="15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</row>
    <row r="2396" spans="1:15" ht="15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</row>
    <row r="2397" spans="1:15" ht="15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</row>
    <row r="2398" spans="1:15" ht="15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</row>
    <row r="2399" spans="1:15" ht="15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</row>
    <row r="2400" spans="1:15" ht="15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</row>
    <row r="2401" spans="1:15" ht="15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</row>
    <row r="2402" spans="1:15" ht="15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</row>
    <row r="2403" spans="1:15" ht="15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</row>
    <row r="2404" spans="1:15" ht="15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</row>
    <row r="2405" spans="1:15" ht="15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</row>
    <row r="2406" spans="1:15" ht="15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</row>
    <row r="2407" spans="1:15" ht="15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</row>
    <row r="2408" spans="1:15" ht="15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</row>
    <row r="2409" spans="1:15" ht="15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</row>
    <row r="2410" spans="1:15" ht="15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</row>
    <row r="2411" spans="1:15" ht="15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</row>
    <row r="2412" spans="1:15" ht="15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</row>
    <row r="2413" spans="1:15" ht="15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</row>
    <row r="2414" spans="1:15" ht="15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</row>
    <row r="2415" spans="1:15" ht="15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</row>
    <row r="2416" spans="1:15" ht="15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</row>
    <row r="2417" spans="1:15" ht="15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</row>
    <row r="2418" spans="1:15" ht="15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</row>
    <row r="2419" spans="1:15" ht="15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</row>
    <row r="2420" spans="1:15" ht="15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</row>
    <row r="2421" spans="1:15" ht="15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</row>
    <row r="2422" spans="1:15" ht="15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</row>
    <row r="2423" spans="1:15" ht="15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</row>
    <row r="2424" spans="1:15" ht="15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</row>
    <row r="2425" spans="1:15" ht="15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</row>
    <row r="2426" spans="1:15" ht="15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</row>
    <row r="2427" spans="1:15" ht="15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</row>
    <row r="2428" spans="1:15" ht="15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</row>
    <row r="2429" spans="1:15" ht="15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</row>
    <row r="2430" spans="1:15" ht="15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</row>
    <row r="2431" spans="1:15" ht="15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</row>
    <row r="2432" spans="1:15" ht="15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</row>
    <row r="2433" spans="1:15" ht="15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</row>
    <row r="2434" spans="1:15" ht="15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</row>
    <row r="2435" spans="1:15" ht="15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</row>
    <row r="2436" spans="1:15" ht="15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</row>
    <row r="2437" spans="1:15" ht="15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</row>
    <row r="2438" spans="1:15" ht="15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</row>
    <row r="2439" spans="1:15" ht="15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</row>
    <row r="2440" spans="1:15" ht="15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</row>
    <row r="2441" spans="1:15" ht="15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</row>
    <row r="2442" spans="1:15" ht="15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</row>
    <row r="2443" spans="1:15" ht="15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</row>
    <row r="2444" spans="1:15" ht="15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</row>
    <row r="2445" spans="1:15" ht="15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</row>
    <row r="2446" spans="1:15" ht="15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</row>
    <row r="2447" spans="1:15" ht="15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</row>
    <row r="2448" spans="1:15" ht="15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</row>
    <row r="2449" spans="1:15" ht="15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</row>
    <row r="2450" spans="1:15" ht="15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</row>
    <row r="2451" spans="1:15" ht="15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</row>
    <row r="2452" spans="1:15" ht="15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</row>
    <row r="2453" spans="1:15" ht="15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</row>
    <row r="2454" spans="1:15" ht="15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</row>
    <row r="2455" spans="1:15" ht="15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</row>
    <row r="2456" spans="1:15" ht="15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</row>
    <row r="2457" spans="1:15" ht="15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</row>
    <row r="2458" spans="1:15" ht="15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</row>
    <row r="2459" spans="1:15" ht="15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</row>
    <row r="2460" spans="1:15" ht="15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</row>
    <row r="2461" spans="1:15" ht="15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</row>
    <row r="2462" spans="1:15" ht="15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</row>
    <row r="2463" spans="1:15" ht="15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</row>
    <row r="2464" spans="1:15" ht="15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</row>
    <row r="2465" spans="1:15" ht="15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</row>
    <row r="2466" spans="1:15" ht="15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</row>
    <row r="2467" spans="1:15" ht="15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</row>
    <row r="2468" spans="1:15" ht="15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</row>
    <row r="2469" spans="1:15" ht="15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</row>
    <row r="2470" spans="1:15" ht="15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</row>
    <row r="2471" spans="1:15" ht="15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</row>
    <row r="2472" spans="1:15" ht="15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</row>
    <row r="2473" spans="1:15" ht="15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</row>
    <row r="2474" spans="1:15" ht="15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</row>
    <row r="2475" spans="1:15" ht="15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</row>
    <row r="2476" spans="1:15" ht="15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</row>
    <row r="2477" spans="1:15" ht="15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</row>
    <row r="2478" spans="1:15" ht="15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</row>
    <row r="2479" spans="1:15" ht="15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</row>
    <row r="2480" spans="1:15" ht="15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</row>
    <row r="2481" spans="1:15" ht="15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</row>
    <row r="2482" spans="1:15" ht="15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</row>
    <row r="2483" spans="1:15" ht="15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</row>
    <row r="2484" spans="1:15" ht="15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</row>
    <row r="2485" spans="1:15" ht="15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</row>
    <row r="2486" spans="1:15" ht="15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</row>
    <row r="2487" spans="1:15" ht="15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</row>
    <row r="2488" spans="1:15" ht="15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</row>
    <row r="2489" spans="1:15" ht="15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</row>
    <row r="2490" spans="1:15" ht="15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</row>
    <row r="2491" spans="1:15" ht="15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</row>
    <row r="2492" spans="1:15" ht="15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</row>
    <row r="2493" spans="1:15" ht="15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</row>
    <row r="2494" spans="1:15" ht="15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</row>
    <row r="2495" spans="1:15" ht="15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</row>
    <row r="2496" spans="1:15" ht="15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</row>
    <row r="2497" spans="1:15" ht="15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</row>
    <row r="2498" spans="1:15" ht="15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</row>
    <row r="2499" spans="1:15" ht="15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</row>
    <row r="2500" spans="1:15" ht="15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</row>
    <row r="2501" spans="1:15" ht="15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</row>
    <row r="2502" spans="1:15" ht="15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</row>
    <row r="2503" spans="1:15" ht="15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</row>
    <row r="2504" spans="1:15" ht="15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</row>
    <row r="2505" spans="1:15" ht="15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</row>
    <row r="2506" spans="1:15" ht="15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</row>
    <row r="2507" spans="1:15" ht="15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</row>
    <row r="2508" spans="1:15" ht="15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</row>
    <row r="2509" spans="1:15" ht="15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</row>
    <row r="2510" spans="1:15" ht="15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</row>
    <row r="2511" spans="1:15" ht="15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</row>
    <row r="2512" spans="1:15" ht="15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</row>
    <row r="2513" spans="1:15" ht="15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</row>
    <row r="2514" spans="1:15" ht="15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</row>
    <row r="2515" spans="1:15" ht="15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</row>
    <row r="2516" spans="1:15" ht="15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</row>
    <row r="2517" spans="1:15" ht="15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</row>
    <row r="2518" spans="1:15" ht="15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</row>
    <row r="2519" spans="1:15" ht="15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</row>
    <row r="2520" spans="1:15" ht="15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</row>
    <row r="2521" spans="1:15" ht="15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</row>
    <row r="2522" spans="1:15" ht="15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</row>
    <row r="2523" spans="1:15" ht="15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</row>
    <row r="2524" spans="1:15" ht="15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</row>
    <row r="2525" spans="1:15" ht="15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</row>
    <row r="2526" spans="1:15" ht="15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</row>
    <row r="2527" spans="1:15" ht="15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</row>
    <row r="2528" spans="1:15" ht="15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</row>
    <row r="2529" spans="1:15" ht="15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</row>
    <row r="2530" spans="1:15" ht="15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</row>
    <row r="2531" spans="1:15" ht="15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</row>
    <row r="2532" spans="1:15" ht="15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</row>
    <row r="2533" spans="1:15" ht="15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</row>
    <row r="2534" spans="1:15" ht="15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</row>
    <row r="2535" spans="1:15" ht="15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</row>
    <row r="2536" spans="1:15" ht="15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</row>
    <row r="2537" spans="1:15" ht="15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</row>
    <row r="2538" spans="1:15" ht="15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</row>
    <row r="2539" spans="1:15" ht="15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</row>
    <row r="2540" spans="1:15" ht="15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</row>
    <row r="2541" spans="1:15" ht="15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</row>
    <row r="2542" spans="1:15" ht="15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</row>
    <row r="2543" spans="1:15" ht="15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</row>
    <row r="2544" spans="1:15" ht="15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</row>
    <row r="2545" spans="1:15" ht="15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</row>
    <row r="2546" spans="1:15" ht="15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</row>
    <row r="2547" spans="1:15" ht="15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</row>
    <row r="2548" spans="1:15" ht="15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</row>
    <row r="2549" spans="1:15" ht="15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</row>
    <row r="2550" spans="1:15" ht="15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</row>
    <row r="2551" spans="1:15" ht="15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</row>
    <row r="2552" spans="1:15" ht="15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</row>
    <row r="2553" spans="1:15" ht="15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</row>
    <row r="2554" spans="1:15" ht="15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</row>
    <row r="2555" spans="1:15" ht="15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</row>
    <row r="2556" spans="1:15" ht="15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</row>
    <row r="2557" spans="1:15" ht="15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</row>
    <row r="2558" spans="1:15" ht="15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</row>
    <row r="2559" spans="1:15" ht="15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</row>
    <row r="2560" spans="1:15" ht="15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</row>
    <row r="2561" spans="1:15" ht="15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</row>
    <row r="2562" spans="1:15" ht="15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</row>
    <row r="2563" spans="1:15" ht="15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</row>
    <row r="2564" spans="1:15" ht="15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</row>
    <row r="2565" spans="1:15" ht="15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</row>
    <row r="2566" spans="1:15" ht="15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</row>
    <row r="2567" spans="1:15" ht="15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</row>
    <row r="2568" spans="1:15" ht="15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</row>
    <row r="2569" spans="1:15" ht="15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</row>
    <row r="2570" spans="1:15" ht="15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</row>
    <row r="2571" spans="1:15" ht="15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</row>
    <row r="2572" spans="1:15" ht="15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</row>
    <row r="2573" spans="1:15" ht="15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</row>
    <row r="2574" spans="1:15" ht="15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</row>
    <row r="2575" spans="1:15" ht="15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</row>
    <row r="2576" spans="1:15" ht="15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</row>
    <row r="2577" spans="1:15" ht="15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</row>
    <row r="2578" spans="1:15" ht="15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</row>
    <row r="2579" spans="1:15" ht="15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</row>
    <row r="2580" spans="1:15" ht="15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</row>
    <row r="2581" spans="1:15" ht="15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</row>
    <row r="2582" spans="1:15" ht="15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</row>
    <row r="2583" spans="1:15" ht="15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</row>
    <row r="2584" spans="1:15" ht="15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</row>
    <row r="2585" spans="1:15" ht="15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</row>
    <row r="2586" spans="1:15" ht="15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</row>
    <row r="2587" spans="1:15" ht="15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</row>
    <row r="2588" spans="1:15" ht="15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</row>
    <row r="2589" spans="1:15" ht="15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</row>
    <row r="2590" spans="1:15" ht="15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</row>
    <row r="2591" spans="1:15" ht="15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</row>
    <row r="2592" spans="1:15" ht="15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</row>
    <row r="2593" spans="1:15" ht="15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</row>
    <row r="2594" spans="1:15" ht="15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</row>
    <row r="2595" spans="1:15" ht="15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</row>
    <row r="2596" spans="1:15" ht="15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</row>
    <row r="2597" spans="1:15" ht="15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</row>
    <row r="2598" spans="1:15" ht="15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</row>
    <row r="2599" spans="1:15" ht="15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</row>
    <row r="2600" spans="1:15" ht="15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</row>
    <row r="2601" spans="1:15" ht="15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</row>
    <row r="2602" spans="1:15" ht="15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</row>
    <row r="2603" spans="1:15" ht="15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</row>
    <row r="2604" spans="1:15" ht="15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</row>
    <row r="2605" spans="1:15" ht="15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</row>
    <row r="2606" spans="1:15" ht="15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</row>
    <row r="2607" spans="1:15" ht="15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</row>
    <row r="2608" spans="1:15" ht="15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</row>
    <row r="2609" spans="1:15" ht="15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</row>
    <row r="2610" spans="1:15" ht="15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</row>
    <row r="2611" spans="1:15" ht="15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</row>
    <row r="2612" spans="1:15" ht="15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</row>
    <row r="2613" spans="1:15" ht="15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</row>
    <row r="2614" spans="1:15" ht="15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</row>
    <row r="2615" spans="1:15" ht="15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</row>
    <row r="2616" spans="1:15" ht="15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</row>
    <row r="2617" spans="1:15" ht="15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</row>
    <row r="2618" spans="1:15" ht="15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</row>
    <row r="2619" spans="1:15" ht="15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</row>
    <row r="2620" spans="1:15" ht="15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</row>
    <row r="2621" spans="1:15" ht="15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</row>
    <row r="2622" spans="1:15" ht="15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</row>
    <row r="2623" spans="1:15" ht="15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</row>
    <row r="2624" spans="1:15" ht="15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</row>
    <row r="2625" spans="1:15" ht="15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</row>
    <row r="2626" spans="1:15" ht="15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</row>
    <row r="2627" spans="1:15" ht="15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</row>
    <row r="2628" spans="1:15" ht="15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</row>
    <row r="2629" spans="1:15" ht="15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</row>
    <row r="2630" spans="1:15" ht="15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</row>
    <row r="2631" spans="1:15" ht="15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</row>
    <row r="2632" spans="1:15" ht="15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</row>
    <row r="2633" spans="1:15" ht="15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</row>
    <row r="2634" spans="1:15" ht="15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</row>
    <row r="2635" spans="1:15" ht="15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</row>
    <row r="2636" spans="1:15" ht="15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</row>
    <row r="2637" spans="1:15" ht="15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</row>
    <row r="2638" spans="1:15" ht="15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</row>
    <row r="2639" spans="1:15" ht="15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</row>
    <row r="2640" spans="1:15" ht="15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</row>
    <row r="2641" spans="1:15" ht="15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</row>
    <row r="2642" spans="1:15" ht="15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</row>
    <row r="2643" spans="1:15" ht="15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</row>
    <row r="2644" spans="1:15" ht="15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</row>
    <row r="2645" spans="1:15" ht="15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</row>
    <row r="2646" spans="1:15" ht="15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</row>
    <row r="2647" spans="1:15" ht="15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</row>
    <row r="2648" spans="1:15" ht="15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</row>
    <row r="2649" spans="1:15" ht="15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</row>
    <row r="2650" spans="1:15" ht="15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</row>
    <row r="2651" spans="1:15" ht="15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</row>
    <row r="2652" spans="1:15" ht="15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</row>
    <row r="2653" spans="1:15" ht="15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</row>
    <row r="2654" spans="1:15" ht="15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</row>
    <row r="2655" spans="1:15" ht="15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</row>
    <row r="2656" spans="1:15" ht="15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</row>
    <row r="2657" spans="1:15" ht="15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</row>
    <row r="2658" spans="1:15" ht="15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</row>
    <row r="2659" spans="1:15" ht="15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</row>
    <row r="2660" spans="1:15" ht="15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</row>
    <row r="2661" spans="1:15" ht="15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</row>
    <row r="2662" spans="1:15" ht="15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</row>
    <row r="2663" spans="1:15" ht="15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</row>
    <row r="2664" spans="1:15" ht="15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</row>
    <row r="2665" spans="1:15" ht="15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</row>
    <row r="2666" spans="1:15" ht="15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</row>
    <row r="2667" spans="1:15" ht="15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</row>
    <row r="2668" spans="1:15" ht="15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</row>
    <row r="2669" spans="1:15" ht="15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</row>
    <row r="2670" spans="1:15" ht="15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</row>
    <row r="2671" spans="1:15" ht="15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</row>
    <row r="2672" spans="1:15" ht="15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</row>
    <row r="2673" spans="1:15" ht="15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</row>
    <row r="2674" spans="1:15" ht="15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</row>
    <row r="2675" spans="1:15" ht="15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</row>
    <row r="2676" spans="1:15" ht="15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</row>
    <row r="2677" spans="1:15" ht="15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</row>
    <row r="2678" spans="1:15" ht="15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</row>
    <row r="2679" spans="1:15" ht="15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</row>
    <row r="2680" spans="1:15" ht="15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</row>
    <row r="2681" spans="1:15" ht="15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</row>
    <row r="2682" spans="1:15" ht="15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</row>
    <row r="2683" spans="1:15" ht="15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</row>
    <row r="2684" spans="1:15" ht="15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</row>
    <row r="2685" spans="1:15" ht="15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</row>
    <row r="2686" spans="1:15" ht="15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</row>
    <row r="2687" spans="1:15" ht="15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</row>
    <row r="2688" spans="1:15" ht="15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</row>
    <row r="2689" spans="1:15" ht="15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</row>
    <row r="2690" spans="1:15" ht="15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</row>
    <row r="2691" spans="1:15" ht="15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</row>
    <row r="2692" spans="1:15" ht="15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</row>
    <row r="2693" spans="1:15" ht="15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</row>
    <row r="2694" spans="1:15" ht="15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</row>
    <row r="2695" spans="1:15" ht="15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</row>
    <row r="2696" spans="1:15" ht="15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</row>
    <row r="2697" spans="1:15" ht="15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</row>
    <row r="2698" spans="1:15" ht="15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</row>
    <row r="2699" spans="1:15" ht="15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</row>
    <row r="2700" spans="1:15" ht="15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</row>
    <row r="2701" spans="1:15" ht="15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</row>
    <row r="2702" spans="1:15" ht="15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</row>
    <row r="2703" spans="1:15" ht="15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</row>
    <row r="2704" spans="1:15" ht="15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</row>
    <row r="2705" spans="1:15" ht="15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</row>
    <row r="2706" spans="1:15" ht="15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</row>
    <row r="2707" spans="1:15" ht="15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</row>
    <row r="2708" spans="1:15" ht="15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</row>
    <row r="2709" spans="1:15" ht="15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</row>
    <row r="2710" spans="1:15" ht="15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</row>
    <row r="2711" spans="1:15" ht="15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</row>
    <row r="2712" spans="1:15" ht="15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</row>
    <row r="2713" spans="1:15" ht="15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</row>
    <row r="2714" spans="1:15" ht="15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</row>
    <row r="2715" spans="1:15" ht="15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</row>
    <row r="2716" spans="1:15" ht="15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</row>
    <row r="2717" spans="1:15" ht="15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</row>
    <row r="2718" spans="1:15" ht="15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</row>
    <row r="2719" spans="1:15" ht="15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</row>
    <row r="2720" spans="1:15" ht="15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</row>
    <row r="2721" spans="1:15" ht="15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</row>
    <row r="2722" spans="1:15" ht="15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</row>
    <row r="2723" spans="1:15" ht="15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</row>
    <row r="2724" spans="1:15" ht="15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</row>
    <row r="2725" spans="1:15" ht="15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</row>
    <row r="2726" spans="1:15" ht="15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</row>
    <row r="2727" spans="1:15" ht="15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</row>
    <row r="2728" spans="1:15" ht="15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</row>
    <row r="2729" spans="1:15" ht="15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</row>
    <row r="2730" spans="1:15" ht="15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</row>
    <row r="2731" spans="1:15" ht="15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</row>
    <row r="2732" spans="1:15" ht="15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</row>
    <row r="2733" spans="1:15" ht="15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</row>
    <row r="2734" spans="1:15" ht="15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</row>
    <row r="2735" spans="1:15" ht="15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</row>
    <row r="2736" spans="1:15" ht="15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</row>
    <row r="2737" spans="1:15" ht="15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</row>
    <row r="2738" spans="1:15" ht="15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</row>
    <row r="2739" spans="1:15" ht="15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</row>
    <row r="2740" spans="1:15" ht="15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</row>
    <row r="2741" spans="1:15" ht="15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</row>
    <row r="2742" spans="1:15" ht="15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</row>
    <row r="2743" spans="1:15" ht="15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</row>
    <row r="2744" spans="1:15" ht="15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</row>
    <row r="2745" spans="1:15" ht="15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</row>
    <row r="2746" spans="1:15" ht="15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</row>
    <row r="2747" spans="1:15" ht="15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</row>
    <row r="2748" spans="1:15" ht="15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</row>
    <row r="2749" spans="1:15" ht="15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</row>
    <row r="2750" spans="1:15" ht="15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</row>
    <row r="2751" spans="1:15" ht="15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</row>
    <row r="2752" spans="1:15" ht="15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</row>
    <row r="2753" spans="1:15" ht="15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</row>
    <row r="2754" spans="1:15" ht="15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</row>
    <row r="2755" spans="1:15" ht="15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</row>
    <row r="2756" spans="1:15" ht="15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</row>
    <row r="2757" spans="1:15" ht="15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</row>
    <row r="2758" spans="1:15" ht="15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</row>
    <row r="2759" spans="1:15" ht="15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</row>
    <row r="2760" spans="1:15" ht="15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</row>
    <row r="2761" spans="1:15" ht="15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</row>
    <row r="2762" spans="1:15" ht="15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</row>
    <row r="2763" spans="1:15" ht="15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</row>
    <row r="2764" spans="1:15" ht="15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</row>
    <row r="2765" spans="1:15" ht="15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</row>
    <row r="2766" spans="1:15" ht="15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</row>
    <row r="2767" spans="1:15" ht="15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</row>
    <row r="2768" spans="1:15" ht="15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</row>
    <row r="2769" spans="1:15" ht="15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</row>
    <row r="2770" spans="1:15" ht="15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</row>
    <row r="2771" spans="1:15" ht="15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</row>
    <row r="2772" spans="1:15" ht="15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</row>
    <row r="2773" spans="1:15" ht="15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</row>
    <row r="2774" spans="1:15" ht="15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</row>
    <row r="2775" spans="1:15" ht="15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</row>
    <row r="2776" spans="1:15" ht="15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</row>
    <row r="2777" spans="1:15" ht="15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</row>
    <row r="2778" spans="1:15" ht="15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</row>
    <row r="2779" spans="1:15" ht="15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</row>
    <row r="2780" spans="1:15" ht="15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</row>
    <row r="2781" spans="1:15" ht="15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</row>
    <row r="2782" spans="1:15" ht="15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</row>
    <row r="2783" spans="1:15" ht="15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</row>
    <row r="2784" spans="1:15" ht="15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</row>
    <row r="2785" spans="1:15" ht="15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</row>
    <row r="2786" spans="1:15" ht="15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</row>
    <row r="2787" spans="1:15" ht="15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</row>
    <row r="2788" spans="1:15" ht="15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</row>
    <row r="2789" spans="1:15" ht="15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</row>
    <row r="2790" spans="1:15" ht="15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</row>
    <row r="2791" spans="1:15" ht="15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</row>
    <row r="2792" spans="1:15" ht="15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</row>
    <row r="2793" spans="1:15" ht="15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</row>
    <row r="2794" spans="1:15" ht="15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</row>
    <row r="2795" spans="1:15" ht="15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</row>
    <row r="2796" spans="1:15" ht="15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</row>
    <row r="2797" spans="1:15" ht="15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</row>
    <row r="2798" spans="1:15" ht="15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</row>
    <row r="2799" spans="1:15" ht="15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</row>
    <row r="2800" spans="1:15" ht="15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</row>
    <row r="2801" spans="1:15" ht="15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</row>
    <row r="2802" spans="1:15" ht="15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</row>
    <row r="2803" spans="1:15" ht="15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</row>
    <row r="2804" spans="1:15" ht="15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</row>
    <row r="2805" spans="1:15" ht="15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</row>
    <row r="2806" spans="1:15" ht="15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</row>
    <row r="2807" spans="1:15" ht="15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</row>
    <row r="2808" spans="1:15" ht="15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</row>
    <row r="2809" spans="1:15" ht="15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</row>
    <row r="2810" spans="1:15" ht="15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</row>
    <row r="2811" spans="1:15" ht="15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</row>
    <row r="2812" spans="1:15" ht="15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</row>
    <row r="2813" spans="1:15" ht="15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</row>
    <row r="2814" spans="1:15" ht="15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</row>
    <row r="2815" spans="1:15" ht="15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</row>
    <row r="2816" spans="1:15" ht="15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</row>
    <row r="2817" spans="1:15" ht="15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</row>
    <row r="2818" spans="1:15" ht="15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</row>
    <row r="2819" spans="1:15" ht="15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</row>
    <row r="2820" spans="1:15" ht="15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</row>
    <row r="2821" spans="1:15" ht="15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</row>
    <row r="2822" spans="1:15" ht="15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</row>
    <row r="2823" spans="1:15" ht="15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</row>
    <row r="2824" spans="1:15" ht="15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</row>
    <row r="2825" spans="1:15" ht="15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</row>
    <row r="2826" spans="1:15" ht="15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</row>
    <row r="2827" spans="1:15" ht="15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</row>
    <row r="2828" spans="1:15" ht="15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</row>
    <row r="2829" spans="1:15" ht="15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</row>
    <row r="2830" spans="1:15" ht="15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</row>
    <row r="2831" spans="1:15" ht="15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</row>
    <row r="2832" spans="1:15" ht="15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</row>
    <row r="2833" spans="1:15" ht="15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</row>
    <row r="2834" spans="1:15" ht="15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</row>
    <row r="2835" spans="1:15" ht="15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</row>
    <row r="2836" spans="1:15" ht="15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</row>
    <row r="2837" spans="1:15" ht="15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</row>
    <row r="2838" spans="1:15" ht="15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</row>
    <row r="2839" spans="1:15" ht="15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</row>
    <row r="2840" spans="1:15" ht="15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</row>
    <row r="2841" spans="1:15" ht="15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</row>
    <row r="2842" spans="1:15" ht="15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</row>
    <row r="2843" spans="1:15" ht="15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</row>
    <row r="2844" spans="1:15" ht="15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</row>
    <row r="2845" spans="1:15" ht="15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</row>
    <row r="2846" spans="1:15" ht="15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</row>
    <row r="2847" spans="1:15" ht="15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</row>
    <row r="2848" spans="1:15" ht="15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</row>
    <row r="2849" spans="1:15" ht="15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</row>
    <row r="2850" spans="1:15" ht="15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</row>
    <row r="2851" spans="1:15" ht="15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</row>
    <row r="2852" spans="1:15" ht="15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</row>
    <row r="2853" spans="1:15" ht="15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</row>
    <row r="2854" spans="1:15" ht="15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</row>
    <row r="2855" spans="1:15" ht="15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</row>
    <row r="2856" spans="1:15" ht="15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</row>
    <row r="2857" spans="1:15" ht="15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</row>
    <row r="2858" spans="1:15" ht="15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</row>
    <row r="2859" spans="1:15" ht="15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</row>
    <row r="2860" spans="1:15" ht="15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</row>
    <row r="2861" spans="1:15" ht="15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</row>
    <row r="2862" spans="1:15" ht="15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</row>
    <row r="2863" spans="1:15" ht="15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</row>
    <row r="2864" spans="1:15" ht="15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</row>
    <row r="2865" spans="1:15" ht="15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</row>
    <row r="2866" spans="1:15" ht="15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</row>
    <row r="2867" spans="1:15" ht="15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</row>
    <row r="2868" spans="1:15" ht="15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</row>
    <row r="2869" spans="1:15" ht="15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</row>
    <row r="2870" spans="1:15" ht="15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</row>
    <row r="2871" spans="1:15" ht="15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</row>
    <row r="2872" spans="1:15" ht="15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</row>
    <row r="2873" spans="1:15" ht="15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</row>
    <row r="2874" spans="1:15" ht="15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</row>
    <row r="2875" spans="1:15" ht="15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</row>
    <row r="2876" spans="1:15" ht="15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</row>
    <row r="2877" spans="1:15" ht="15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</row>
    <row r="2878" spans="1:15" ht="15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</row>
    <row r="2879" spans="1:15" ht="15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</row>
    <row r="2880" spans="1:15" ht="15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</row>
    <row r="2881" spans="1:15" ht="15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</row>
    <row r="2882" spans="1:15" ht="15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</row>
    <row r="2883" spans="1:15" ht="15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</row>
    <row r="2884" spans="1:15" ht="15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</row>
    <row r="2885" spans="1:15" ht="15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</row>
    <row r="2886" spans="1:15" ht="15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</row>
    <row r="2887" spans="1:15" ht="15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</row>
    <row r="2888" spans="1:15" ht="15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</row>
    <row r="2889" spans="1:15" ht="15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</row>
    <row r="2890" spans="1:15" ht="15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</row>
    <row r="2891" spans="1:15" ht="15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</row>
    <row r="2892" spans="1:15" ht="15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</row>
    <row r="2893" spans="1:15" ht="15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</row>
    <row r="2894" spans="1:15" ht="15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</row>
    <row r="2895" spans="1:15" ht="15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</row>
    <row r="2896" spans="1:15" ht="15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</row>
    <row r="2897" spans="1:15" ht="15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</row>
    <row r="2898" spans="1:15" ht="15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</row>
    <row r="2899" spans="1:15" ht="15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</row>
    <row r="2900" spans="1:15" ht="15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</row>
    <row r="2901" spans="1:15" ht="15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</row>
    <row r="2902" spans="1:15" ht="15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</row>
    <row r="2903" spans="1:15" ht="15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</row>
    <row r="2904" spans="1:15" ht="15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</row>
    <row r="2905" spans="1:15" ht="15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</row>
    <row r="2906" spans="1:15" ht="15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</row>
    <row r="2907" spans="1:15" ht="15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</row>
    <row r="2908" spans="1:15" ht="15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</row>
    <row r="2909" spans="1:15" ht="15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</row>
    <row r="2910" spans="1:15" ht="15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</row>
    <row r="2911" spans="1:15" ht="15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</row>
    <row r="2912" spans="1:15" ht="15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</row>
    <row r="2913" spans="1:15" ht="15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</row>
    <row r="2914" spans="1:15" ht="15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</row>
    <row r="2915" spans="1:15" ht="15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</row>
    <row r="2916" spans="1:15" ht="15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</row>
    <row r="2917" spans="1:15" ht="15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</row>
    <row r="2918" spans="1:15" ht="15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</row>
    <row r="2919" spans="1:15" ht="15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</row>
    <row r="2920" spans="1:15" ht="15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</row>
    <row r="2921" spans="1:15" ht="15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</row>
    <row r="2922" spans="1:15" ht="15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</row>
    <row r="2923" spans="1:15" ht="15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</row>
    <row r="2924" spans="1:15" ht="15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</row>
    <row r="2925" spans="1:15" ht="15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</row>
    <row r="2926" spans="1:15" ht="15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</row>
    <row r="2927" spans="1:15" ht="15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</row>
    <row r="2928" spans="1:15" ht="15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</row>
    <row r="2929" spans="1:15" ht="15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</row>
    <row r="2930" spans="1:15" ht="15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</row>
    <row r="2931" spans="1:15" ht="15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</row>
    <row r="2932" spans="1:15" ht="15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</row>
    <row r="2933" spans="1:15" ht="15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</row>
    <row r="2934" spans="1:15" ht="15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</row>
    <row r="2935" spans="1:15" ht="15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</row>
    <row r="2936" spans="1:15" ht="15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</row>
    <row r="2937" spans="1:15" ht="15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</row>
    <row r="2938" spans="1:15" ht="15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</row>
    <row r="2939" spans="1:15" ht="15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</row>
    <row r="2940" spans="1:15" ht="15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</row>
    <row r="2941" spans="1:15" ht="15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</row>
    <row r="2942" spans="1:15" ht="15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</row>
    <row r="2943" spans="1:15" ht="15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</row>
    <row r="2944" spans="1:15" ht="15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</row>
    <row r="2945" spans="1:15" ht="15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</row>
    <row r="2946" spans="1:15" ht="15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</row>
    <row r="2947" spans="1:15" ht="15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</row>
    <row r="2948" spans="1:15" ht="15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</row>
    <row r="2949" spans="1:15" ht="15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</row>
    <row r="2950" spans="1:15" ht="15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</row>
    <row r="2951" spans="1:15" ht="15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</row>
    <row r="2952" spans="1:15" ht="15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</row>
    <row r="2953" spans="1:15" ht="15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</row>
    <row r="2954" spans="1:15" ht="15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</row>
    <row r="2955" spans="1:15" ht="15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</row>
    <row r="2956" spans="1:15" ht="15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</row>
    <row r="2957" spans="1:15" ht="15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</row>
    <row r="2958" spans="1:15" ht="15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</row>
    <row r="2959" spans="1:15" ht="15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</row>
    <row r="2960" spans="1:15" ht="15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</row>
    <row r="2961" spans="1:15" ht="15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</row>
    <row r="2962" spans="1:15" ht="15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</row>
    <row r="2963" spans="1:15" ht="15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</row>
    <row r="2964" spans="1:15" ht="15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</row>
    <row r="2965" spans="1:15" ht="15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</row>
    <row r="2966" spans="1:15" ht="15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</row>
    <row r="2967" spans="1:15" ht="15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</row>
    <row r="2968" spans="1:15" ht="15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</row>
    <row r="2969" spans="1:15" ht="15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</row>
    <row r="2970" spans="1:15" ht="15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</row>
    <row r="2971" spans="1:15" ht="15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</row>
    <row r="2972" spans="1:15" ht="15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</row>
    <row r="2973" spans="1:15" ht="15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</row>
    <row r="2974" spans="1:15" ht="15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</row>
    <row r="2975" spans="1:15" ht="15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</row>
    <row r="2976" spans="1:15" ht="15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</row>
    <row r="2977" spans="1:15" ht="15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</row>
    <row r="2978" spans="1:15" ht="15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</row>
    <row r="2979" spans="1:15" ht="15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</row>
    <row r="2980" spans="1:15" ht="15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</row>
    <row r="2981" spans="1:15" ht="15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</row>
    <row r="2982" spans="1:15" ht="15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</row>
    <row r="2983" spans="1:15" ht="15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</row>
    <row r="2984" spans="1:15" ht="15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</row>
    <row r="2985" spans="1:15" ht="15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</row>
    <row r="2986" spans="1:15" ht="15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</row>
    <row r="2987" spans="1:15" ht="15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</row>
    <row r="2988" spans="1:15" ht="15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</row>
    <row r="2989" spans="1:15" ht="15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</row>
    <row r="2990" spans="1:15" ht="15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</row>
    <row r="2991" spans="1:15" ht="15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</row>
    <row r="2992" spans="1:15" ht="15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</row>
    <row r="2993" spans="1:15" ht="15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</row>
    <row r="2994" spans="1:15" ht="15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</row>
    <row r="2995" spans="1:15" ht="15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</row>
    <row r="2996" spans="1:15" ht="15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</row>
    <row r="2997" spans="1:15" ht="15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</row>
    <row r="2998" spans="1:15" ht="15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</row>
    <row r="2999" spans="1:15" ht="15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</row>
    <row r="3000" spans="1:15" ht="15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</row>
    <row r="3001" spans="1:15" ht="15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</row>
    <row r="3002" spans="1:15" ht="15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</row>
    <row r="3003" spans="1:15" ht="15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</row>
    <row r="3004" spans="1:15" ht="15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</row>
    <row r="3005" spans="1:15" ht="15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</row>
    <row r="3006" spans="1:15" ht="15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</row>
    <row r="3007" spans="1:15" ht="15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</row>
    <row r="3008" spans="1:15" ht="15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</row>
    <row r="3009" spans="1:15" ht="15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</row>
    <row r="3010" spans="1:15" ht="15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</row>
    <row r="3011" spans="1:15" ht="15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</row>
    <row r="3012" spans="1:15" ht="15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</row>
    <row r="3013" spans="1:15" ht="15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</row>
    <row r="3014" spans="1:15" ht="15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</row>
    <row r="3015" spans="1:15" ht="15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</row>
    <row r="3016" spans="1:15" ht="15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</row>
    <row r="3017" spans="1:15" ht="15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</row>
    <row r="3018" spans="1:15" ht="15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</row>
    <row r="3019" spans="1:15" ht="15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</row>
    <row r="3020" spans="1:15" ht="15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</row>
    <row r="3021" spans="1:15" ht="15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</row>
    <row r="3022" spans="1:15" ht="15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</row>
    <row r="3023" spans="1:15" ht="15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</row>
    <row r="3024" spans="1:15" ht="15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</row>
    <row r="3025" spans="1:15" ht="15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</row>
    <row r="3026" spans="1:15" ht="15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</row>
    <row r="3027" spans="1:15" ht="15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</row>
    <row r="3028" spans="1:15" ht="15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</row>
  </sheetData>
  <sheetProtection/>
  <mergeCells count="6">
    <mergeCell ref="I113:J113"/>
    <mergeCell ref="I114:J114"/>
    <mergeCell ref="I82:J82"/>
    <mergeCell ref="I83:J83"/>
    <mergeCell ref="I110:J110"/>
    <mergeCell ref="I111:J111"/>
  </mergeCells>
  <printOptions/>
  <pageMargins left="0.75" right="0.75" top="1" bottom="1" header="0.5" footer="0.5"/>
  <pageSetup horizontalDpi="600" verticalDpi="600" orientation="portrait" paperSize="9" scale="77" r:id="rId4"/>
  <rowBreaks count="1" manualBreakCount="1">
    <brk id="55" max="255" man="1"/>
  </rowBreaks>
  <drawing r:id="rId3"/>
  <legacyDrawing r:id="rId2"/>
  <oleObjects>
    <oleObject progId="Word.Picture.8" shapeId="11808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3 Revision Rounding &amp; Estimating</dc:title>
  <dc:subject/>
  <dc:creator>Derek John</dc:creator>
  <cp:keywords/>
  <dc:description/>
  <cp:lastModifiedBy>Derek John</cp:lastModifiedBy>
  <cp:lastPrinted>2008-02-18T18:24:59Z</cp:lastPrinted>
  <dcterms:created xsi:type="dcterms:W3CDTF">2007-09-15T12:53:23Z</dcterms:created>
  <dcterms:modified xsi:type="dcterms:W3CDTF">2008-02-18T18:25:02Z</dcterms:modified>
  <cp:category/>
  <cp:version/>
  <cp:contentType/>
  <cp:contentStatus/>
</cp:coreProperties>
</file>