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20115" windowHeight="8010" activeTab="0"/>
  </bookViews>
  <sheets>
    <sheet name="Main Menu" sheetId="1" r:id="rId1"/>
    <sheet name="Positive Integer Indices" sheetId="2" r:id="rId2"/>
    <sheet name="Negative Indices" sheetId="3" r:id="rId3"/>
    <sheet name="Fractional Indices" sheetId="4" r:id="rId4"/>
  </sheets>
  <externalReferences>
    <externalReference r:id="rId7"/>
  </externalReferences>
  <definedNames>
    <definedName name="_xlnm.Print_Area" localSheetId="3">'Fractional Indices'!$A$1:$AE$71</definedName>
    <definedName name="_xlnm.Print_Area" localSheetId="2">'Negative Indices'!$A$1:$Z$68</definedName>
    <definedName name="_xlnm.Print_Area" localSheetId="1">'Positive Integer Indices'!$A$1:$AH$65</definedName>
  </definedNames>
  <calcPr fullCalcOnLoad="1"/>
</workbook>
</file>

<file path=xl/sharedStrings.xml><?xml version="1.0" encoding="utf-8"?>
<sst xmlns="http://schemas.openxmlformats.org/spreadsheetml/2006/main" count="211" uniqueCount="57">
  <si>
    <t>Write the following in index notation</t>
  </si>
  <si>
    <t>×</t>
  </si>
  <si>
    <t>1.</t>
  </si>
  <si>
    <t>2.</t>
  </si>
  <si>
    <t>4.</t>
  </si>
  <si>
    <t>3.</t>
  </si>
  <si>
    <t>5.</t>
  </si>
  <si>
    <t>6.</t>
  </si>
  <si>
    <t>Evaluate:</t>
  </si>
  <si>
    <t>=</t>
  </si>
  <si>
    <t>7.</t>
  </si>
  <si>
    <t>8.</t>
  </si>
  <si>
    <t>10.</t>
  </si>
  <si>
    <t>9.</t>
  </si>
  <si>
    <t>11.</t>
  </si>
  <si>
    <t>12.</t>
  </si>
  <si>
    <t>Simplify</t>
  </si>
  <si>
    <t>13.</t>
  </si>
  <si>
    <t>14.</t>
  </si>
  <si>
    <t>15.</t>
  </si>
  <si>
    <t>16.</t>
  </si>
  <si>
    <t>18.</t>
  </si>
  <si>
    <t>17.</t>
  </si>
  <si>
    <t>÷</t>
  </si>
  <si>
    <t>19.</t>
  </si>
  <si>
    <t>20.</t>
  </si>
  <si>
    <t>)</t>
  </si>
  <si>
    <t>21.</t>
  </si>
  <si>
    <t>22.</t>
  </si>
  <si>
    <t>23.</t>
  </si>
  <si>
    <t>24.</t>
  </si>
  <si>
    <t>Name:</t>
  </si>
  <si>
    <t>Percentage Correct</t>
  </si>
  <si>
    <t>Positive Integer Indices</t>
  </si>
  <si>
    <t>Negative Indices</t>
  </si>
  <si>
    <t>Fractional Indices</t>
  </si>
  <si>
    <t>Simplify. Leave your answers in index form</t>
  </si>
  <si>
    <t>Express with positive indices.</t>
  </si>
  <si>
    <t>Express the following as fractions</t>
  </si>
  <si>
    <t>Express the following in index form.</t>
  </si>
  <si>
    <t>Find the value of the following</t>
  </si>
  <si>
    <t>-</t>
  </si>
  <si>
    <t>25.</t>
  </si>
  <si>
    <t>26.</t>
  </si>
  <si>
    <t>27.</t>
  </si>
  <si>
    <t>Evaluate the following</t>
  </si>
  <si>
    <t xml:space="preserve">If your answer is an integer, without a denominator, press </t>
  </si>
  <si>
    <t xml:space="preserve">the space bar in the denominator cell for your answer to be marked. 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</si>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</sst>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6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20"/>
      <name val="Arial"/>
      <family val="2"/>
    </font>
    <font>
      <b/>
      <sz val="14"/>
      <name val="Times New Roman"/>
      <family val="1"/>
    </font>
    <font>
      <sz val="14"/>
      <name val="Comic Sans MS"/>
      <family val="4"/>
    </font>
    <font>
      <sz val="12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2"/>
      <color indexed="8"/>
      <name val="Comic Sans MS"/>
      <family val="4"/>
    </font>
    <font>
      <b/>
      <sz val="14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sz val="14"/>
      <name val="Calibri"/>
      <family val="2"/>
    </font>
    <font>
      <vertAlign val="superscript"/>
      <sz val="14"/>
      <color indexed="8"/>
      <name val="Calibri"/>
      <family val="2"/>
    </font>
    <font>
      <sz val="14"/>
      <color indexed="10"/>
      <name val="Webdings"/>
      <family val="1"/>
    </font>
    <font>
      <b/>
      <sz val="9"/>
      <color indexed="12"/>
      <name val="Calibri"/>
      <family val="2"/>
    </font>
    <font>
      <sz val="14"/>
      <color indexed="9"/>
      <name val="Calibri"/>
      <family val="2"/>
    </font>
    <font>
      <vertAlign val="superscript"/>
      <sz val="11"/>
      <color indexed="9"/>
      <name val="Calibri"/>
      <family val="2"/>
    </font>
    <font>
      <b/>
      <sz val="14"/>
      <color indexed="10"/>
      <name val="Webdings"/>
      <family val="1"/>
    </font>
    <font>
      <sz val="14"/>
      <color indexed="10"/>
      <name val="Calibri"/>
      <family val="2"/>
    </font>
    <font>
      <sz val="11"/>
      <color indexed="9"/>
      <name val="Webdings"/>
      <family val="1"/>
    </font>
    <font>
      <sz val="14"/>
      <color indexed="9"/>
      <name val="Webdings"/>
      <family val="1"/>
    </font>
    <font>
      <sz val="11"/>
      <color indexed="10"/>
      <name val="Webdings"/>
      <family val="1"/>
    </font>
    <font>
      <i/>
      <sz val="12"/>
      <color indexed="10"/>
      <name val="Calibri"/>
      <family val="2"/>
    </font>
    <font>
      <sz val="8"/>
      <color indexed="9"/>
      <name val="Calibri"/>
      <family val="2"/>
    </font>
    <font>
      <sz val="9"/>
      <color indexed="8"/>
      <name val="Calibri"/>
      <family val="2"/>
    </font>
    <font>
      <b/>
      <sz val="2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20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omic Sans MS"/>
      <family val="4"/>
    </font>
    <font>
      <b/>
      <sz val="14"/>
      <color theme="1"/>
      <name val="Calibri"/>
      <family val="2"/>
    </font>
    <font>
      <b/>
      <vertAlign val="superscript"/>
      <sz val="14"/>
      <color theme="1"/>
      <name val="Calibri"/>
      <family val="2"/>
    </font>
    <font>
      <vertAlign val="superscript"/>
      <sz val="14"/>
      <color theme="1"/>
      <name val="Calibri"/>
      <family val="2"/>
    </font>
    <font>
      <sz val="14"/>
      <color rgb="FFFF0000"/>
      <name val="Webdings"/>
      <family val="1"/>
    </font>
    <font>
      <b/>
      <sz val="9"/>
      <color rgb="FF0000FF"/>
      <name val="Calibri"/>
      <family val="2"/>
    </font>
    <font>
      <sz val="14"/>
      <color theme="0"/>
      <name val="Calibri"/>
      <family val="2"/>
    </font>
    <font>
      <vertAlign val="superscript"/>
      <sz val="11"/>
      <color theme="0"/>
      <name val="Calibri"/>
      <family val="2"/>
    </font>
    <font>
      <b/>
      <sz val="14"/>
      <color rgb="FFFF0000"/>
      <name val="Webdings"/>
      <family val="1"/>
    </font>
    <font>
      <sz val="14"/>
      <color rgb="FFFF0000"/>
      <name val="Calibri"/>
      <family val="2"/>
    </font>
    <font>
      <sz val="11"/>
      <color theme="0"/>
      <name val="Webdings"/>
      <family val="1"/>
    </font>
    <font>
      <sz val="14"/>
      <color theme="0"/>
      <name val="Webdings"/>
      <family val="1"/>
    </font>
    <font>
      <sz val="11"/>
      <color rgb="FFFF0000"/>
      <name val="Webdings"/>
      <family val="1"/>
    </font>
    <font>
      <i/>
      <sz val="12"/>
      <color rgb="FFFF0000"/>
      <name val="Calibri"/>
      <family val="2"/>
    </font>
    <font>
      <sz val="8"/>
      <color theme="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readingOrder="1"/>
      <protection hidden="1"/>
    </xf>
    <xf numFmtId="0" fontId="3" fillId="33" borderId="11" xfId="0" applyFont="1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3" fillId="33" borderId="12" xfId="0" applyFont="1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 quotePrefix="1">
      <alignment horizontal="center"/>
      <protection hidden="1"/>
    </xf>
    <xf numFmtId="0" fontId="8" fillId="33" borderId="0" xfId="0" applyFont="1" applyFill="1" applyBorder="1" applyAlignment="1" applyProtection="1">
      <alignment horizontal="right"/>
      <protection hidden="1" locked="0"/>
    </xf>
    <xf numFmtId="0" fontId="8" fillId="33" borderId="0" xfId="0" applyFont="1" applyFill="1" applyBorder="1" applyAlignment="1" applyProtection="1">
      <alignment horizontal="center"/>
      <protection hidden="1" locked="0"/>
    </xf>
    <xf numFmtId="0" fontId="64" fillId="33" borderId="0" xfId="0" applyFont="1" applyFill="1" applyBorder="1" applyAlignment="1" applyProtection="1">
      <alignment/>
      <protection hidden="1" locked="0"/>
    </xf>
    <xf numFmtId="0" fontId="64" fillId="33" borderId="0" xfId="0" applyFont="1" applyFill="1" applyBorder="1" applyAlignment="1" applyProtection="1">
      <alignment/>
      <protection hidden="1"/>
    </xf>
    <xf numFmtId="0" fontId="6" fillId="33" borderId="12" xfId="0" applyFont="1" applyFill="1" applyBorder="1" applyAlignment="1" applyProtection="1">
      <alignment horizontal="center"/>
      <protection hidden="1"/>
    </xf>
    <xf numFmtId="0" fontId="6" fillId="33" borderId="0" xfId="0" applyFont="1" applyFill="1" applyBorder="1" applyAlignment="1" applyProtection="1">
      <alignment horizontal="center"/>
      <protection hidden="1"/>
    </xf>
    <xf numFmtId="0" fontId="7" fillId="33" borderId="0" xfId="0" applyFont="1" applyFill="1" applyBorder="1" applyAlignment="1" applyProtection="1">
      <alignment horizontal="center"/>
      <protection hidden="1"/>
    </xf>
    <xf numFmtId="0" fontId="47" fillId="33" borderId="0" xfId="0" applyFont="1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63" fillId="33" borderId="0" xfId="0" applyFont="1" applyFill="1" applyBorder="1" applyAlignment="1" applyProtection="1">
      <alignment/>
      <protection hidden="1"/>
    </xf>
    <xf numFmtId="0" fontId="65" fillId="33" borderId="15" xfId="0" applyFont="1" applyFill="1" applyBorder="1" applyAlignment="1" applyProtection="1">
      <alignment/>
      <protection hidden="1"/>
    </xf>
    <xf numFmtId="0" fontId="66" fillId="33" borderId="16" xfId="0" applyFont="1" applyFill="1" applyBorder="1" applyAlignment="1" applyProtection="1">
      <alignment horizontal="left"/>
      <protection hidden="1"/>
    </xf>
    <xf numFmtId="0" fontId="63" fillId="33" borderId="14" xfId="0" applyFont="1" applyFill="1" applyBorder="1" applyAlignment="1" applyProtection="1">
      <alignment/>
      <protection hidden="1"/>
    </xf>
    <xf numFmtId="0" fontId="29" fillId="33" borderId="0" xfId="0" applyFont="1" applyFill="1" applyBorder="1" applyAlignment="1" applyProtection="1">
      <alignment horizontal="center"/>
      <protection hidden="1"/>
    </xf>
    <xf numFmtId="0" fontId="63" fillId="33" borderId="0" xfId="0" applyFont="1" applyFill="1" applyBorder="1" applyAlignment="1" applyProtection="1">
      <alignment horizontal="center"/>
      <protection hidden="1"/>
    </xf>
    <xf numFmtId="0" fontId="63" fillId="33" borderId="0" xfId="0" applyFont="1" applyFill="1" applyBorder="1" applyAlignment="1" applyProtection="1">
      <alignment horizontal="center"/>
      <protection hidden="1"/>
    </xf>
    <xf numFmtId="0" fontId="65" fillId="33" borderId="0" xfId="0" applyFont="1" applyFill="1" applyBorder="1" applyAlignment="1" applyProtection="1" quotePrefix="1">
      <alignment/>
      <protection hidden="1"/>
    </xf>
    <xf numFmtId="0" fontId="63" fillId="33" borderId="15" xfId="0" applyFont="1" applyFill="1" applyBorder="1" applyAlignment="1" applyProtection="1">
      <alignment/>
      <protection hidden="1" locked="0"/>
    </xf>
    <xf numFmtId="0" fontId="67" fillId="33" borderId="16" xfId="0" applyFont="1" applyFill="1" applyBorder="1" applyAlignment="1" applyProtection="1">
      <alignment horizontal="left"/>
      <protection hidden="1" locked="0"/>
    </xf>
    <xf numFmtId="0" fontId="68" fillId="33" borderId="0" xfId="0" applyFont="1" applyFill="1" applyBorder="1" applyAlignment="1" applyProtection="1">
      <alignment/>
      <protection hidden="1"/>
    </xf>
    <xf numFmtId="0" fontId="68" fillId="33" borderId="14" xfId="0" applyFont="1" applyFill="1" applyBorder="1" applyAlignment="1" applyProtection="1">
      <alignment/>
      <protection hidden="1"/>
    </xf>
    <xf numFmtId="0" fontId="61" fillId="33" borderId="0" xfId="0" applyFont="1" applyFill="1" applyBorder="1" applyAlignment="1" applyProtection="1">
      <alignment/>
      <protection hidden="1"/>
    </xf>
    <xf numFmtId="0" fontId="65" fillId="33" borderId="0" xfId="0" applyFont="1" applyFill="1" applyBorder="1" applyAlignment="1" applyProtection="1">
      <alignment/>
      <protection hidden="1"/>
    </xf>
    <xf numFmtId="0" fontId="67" fillId="33" borderId="0" xfId="0" applyFont="1" applyFill="1" applyBorder="1" applyAlignment="1" applyProtection="1">
      <alignment horizontal="left"/>
      <protection hidden="1"/>
    </xf>
    <xf numFmtId="0" fontId="63" fillId="33" borderId="12" xfId="0" applyFont="1" applyFill="1" applyBorder="1" applyAlignment="1" applyProtection="1">
      <alignment/>
      <protection hidden="1"/>
    </xf>
    <xf numFmtId="0" fontId="63" fillId="33" borderId="0" xfId="0" applyFont="1" applyFill="1" applyBorder="1" applyAlignment="1" applyProtection="1">
      <alignment horizontal="left"/>
      <protection hidden="1"/>
    </xf>
    <xf numFmtId="0" fontId="63" fillId="33" borderId="17" xfId="0" applyFont="1" applyFill="1" applyBorder="1" applyAlignment="1" applyProtection="1">
      <alignment/>
      <protection hidden="1"/>
    </xf>
    <xf numFmtId="0" fontId="63" fillId="33" borderId="18" xfId="0" applyFont="1" applyFill="1" applyBorder="1" applyAlignment="1" applyProtection="1">
      <alignment/>
      <protection hidden="1"/>
    </xf>
    <xf numFmtId="0" fontId="63" fillId="33" borderId="19" xfId="0" applyFont="1" applyFill="1" applyBorder="1" applyAlignment="1" applyProtection="1">
      <alignment/>
      <protection hidden="1"/>
    </xf>
    <xf numFmtId="0" fontId="0" fillId="33" borderId="0" xfId="0" applyFill="1" applyAlignment="1">
      <alignment/>
    </xf>
    <xf numFmtId="0" fontId="63" fillId="33" borderId="0" xfId="0" applyFont="1" applyFill="1" applyAlignment="1">
      <alignment/>
    </xf>
    <xf numFmtId="0" fontId="63" fillId="33" borderId="0" xfId="0" applyFont="1" applyFill="1" applyBorder="1" applyAlignment="1" applyProtection="1">
      <alignment/>
      <protection hidden="1" locked="0"/>
    </xf>
    <xf numFmtId="0" fontId="29" fillId="33" borderId="0" xfId="0" applyFont="1" applyFill="1" applyBorder="1" applyAlignment="1" applyProtection="1">
      <alignment horizontal="center"/>
      <protection hidden="1" locked="0"/>
    </xf>
    <xf numFmtId="0" fontId="63" fillId="33" borderId="0" xfId="0" applyFont="1" applyFill="1" applyBorder="1" applyAlignment="1" applyProtection="1">
      <alignment horizontal="center"/>
      <protection hidden="1" locked="0"/>
    </xf>
    <xf numFmtId="0" fontId="0" fillId="33" borderId="0" xfId="0" applyFill="1" applyBorder="1" applyAlignment="1" applyProtection="1">
      <alignment/>
      <protection hidden="1" locked="0"/>
    </xf>
    <xf numFmtId="0" fontId="47" fillId="33" borderId="0" xfId="0" applyFont="1" applyFill="1" applyAlignment="1">
      <alignment/>
    </xf>
    <xf numFmtId="0" fontId="0" fillId="0" borderId="0" xfId="0" applyFill="1" applyBorder="1" applyAlignment="1" applyProtection="1">
      <alignment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6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3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69" fillId="33" borderId="0" xfId="0" applyFont="1" applyFill="1" applyAlignment="1" applyProtection="1">
      <alignment horizontal="center"/>
      <protection hidden="1"/>
    </xf>
    <xf numFmtId="9" fontId="63" fillId="33" borderId="0" xfId="57" applyFont="1" applyFill="1" applyAlignment="1" applyProtection="1">
      <alignment horizontal="center"/>
      <protection hidden="1"/>
    </xf>
    <xf numFmtId="9" fontId="65" fillId="33" borderId="0" xfId="57" applyFont="1" applyFill="1" applyBorder="1" applyAlignment="1" applyProtection="1">
      <alignment horizontal="center"/>
      <protection hidden="1"/>
    </xf>
    <xf numFmtId="0" fontId="47" fillId="33" borderId="0" xfId="0" applyFont="1" applyFill="1" applyAlignment="1" applyProtection="1">
      <alignment/>
      <protection hidden="1"/>
    </xf>
    <xf numFmtId="0" fontId="47" fillId="33" borderId="0" xfId="0" applyFont="1" applyFill="1" applyBorder="1" applyAlignment="1" applyProtection="1">
      <alignment/>
      <protection hidden="1" locked="0"/>
    </xf>
    <xf numFmtId="0" fontId="47" fillId="33" borderId="0" xfId="0" applyFont="1" applyFill="1" applyBorder="1" applyAlignment="1" applyProtection="1">
      <alignment horizontal="center"/>
      <protection hidden="1"/>
    </xf>
    <xf numFmtId="0" fontId="63" fillId="33" borderId="17" xfId="0" applyFont="1" applyFill="1" applyBorder="1" applyAlignment="1" applyProtection="1">
      <alignment/>
      <protection hidden="1" locked="0"/>
    </xf>
    <xf numFmtId="0" fontId="67" fillId="33" borderId="19" xfId="0" applyFont="1" applyFill="1" applyBorder="1" applyAlignment="1" applyProtection="1">
      <alignment horizontal="left"/>
      <protection hidden="1" locked="0"/>
    </xf>
    <xf numFmtId="0" fontId="63" fillId="33" borderId="0" xfId="0" applyFont="1" applyFill="1" applyBorder="1" applyAlignment="1" applyProtection="1">
      <alignment horizontal="center"/>
      <protection hidden="1"/>
    </xf>
    <xf numFmtId="0" fontId="70" fillId="33" borderId="0" xfId="0" applyFont="1" applyFill="1" applyBorder="1" applyAlignment="1" applyProtection="1">
      <alignment/>
      <protection hidden="1"/>
    </xf>
    <xf numFmtId="0" fontId="67" fillId="33" borderId="0" xfId="0" applyFont="1" applyFill="1" applyBorder="1" applyAlignment="1" applyProtection="1">
      <alignment horizontal="left" vertical="top"/>
      <protection hidden="1"/>
    </xf>
    <xf numFmtId="0" fontId="47" fillId="33" borderId="14" xfId="0" applyFont="1" applyFill="1" applyBorder="1" applyAlignment="1" applyProtection="1">
      <alignment/>
      <protection hidden="1"/>
    </xf>
    <xf numFmtId="0" fontId="71" fillId="33" borderId="0" xfId="0" applyFont="1" applyFill="1" applyBorder="1" applyAlignment="1" applyProtection="1">
      <alignment horizontal="left" vertical="top"/>
      <protection hidden="1"/>
    </xf>
    <xf numFmtId="0" fontId="0" fillId="33" borderId="17" xfId="0" applyFill="1" applyBorder="1" applyAlignment="1" applyProtection="1">
      <alignment/>
      <protection hidden="1"/>
    </xf>
    <xf numFmtId="0" fontId="63" fillId="33" borderId="18" xfId="0" applyFont="1" applyFill="1" applyBorder="1" applyAlignment="1" applyProtection="1">
      <alignment horizontal="center"/>
      <protection hidden="1"/>
    </xf>
    <xf numFmtId="0" fontId="47" fillId="33" borderId="18" xfId="0" applyFont="1" applyFill="1" applyBorder="1" applyAlignment="1" applyProtection="1">
      <alignment/>
      <protection hidden="1"/>
    </xf>
    <xf numFmtId="0" fontId="0" fillId="33" borderId="19" xfId="0" applyFill="1" applyBorder="1" applyAlignment="1" applyProtection="1">
      <alignment/>
      <protection hidden="1"/>
    </xf>
    <xf numFmtId="9" fontId="65" fillId="33" borderId="0" xfId="57" applyFont="1" applyFill="1" applyBorder="1" applyAlignment="1" applyProtection="1">
      <alignment/>
      <protection hidden="1"/>
    </xf>
    <xf numFmtId="9" fontId="65" fillId="33" borderId="14" xfId="57" applyFont="1" applyFill="1" applyBorder="1" applyAlignment="1" applyProtection="1">
      <alignment/>
      <protection hidden="1"/>
    </xf>
    <xf numFmtId="0" fontId="70" fillId="33" borderId="14" xfId="0" applyFont="1" applyFill="1" applyBorder="1" applyAlignment="1" applyProtection="1">
      <alignment/>
      <protection hidden="1"/>
    </xf>
    <xf numFmtId="9" fontId="63" fillId="33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63" fillId="0" borderId="0" xfId="0" applyFont="1" applyAlignment="1" applyProtection="1">
      <alignment/>
      <protection hidden="1" locked="0"/>
    </xf>
    <xf numFmtId="0" fontId="70" fillId="33" borderId="0" xfId="0" applyFont="1" applyFill="1" applyAlignment="1" applyProtection="1">
      <alignment/>
      <protection hidden="1"/>
    </xf>
    <xf numFmtId="0" fontId="47" fillId="33" borderId="12" xfId="0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 locked="0"/>
    </xf>
    <xf numFmtId="0" fontId="68" fillId="33" borderId="12" xfId="0" applyFont="1" applyFill="1" applyBorder="1" applyAlignment="1" applyProtection="1">
      <alignment/>
      <protection hidden="1"/>
    </xf>
    <xf numFmtId="0" fontId="0" fillId="33" borderId="0" xfId="0" applyFill="1" applyBorder="1" applyAlignment="1">
      <alignment/>
    </xf>
    <xf numFmtId="0" fontId="47" fillId="33" borderId="0" xfId="0" applyFont="1" applyFill="1" applyBorder="1" applyAlignment="1" applyProtection="1">
      <alignment/>
      <protection hidden="1"/>
    </xf>
    <xf numFmtId="0" fontId="70" fillId="33" borderId="0" xfId="0" applyFont="1" applyFill="1" applyBorder="1" applyAlignment="1" applyProtection="1">
      <alignment/>
      <protection hidden="1"/>
    </xf>
    <xf numFmtId="0" fontId="63" fillId="33" borderId="0" xfId="0" applyFont="1" applyFill="1" applyBorder="1" applyAlignment="1" applyProtection="1">
      <alignment/>
      <protection hidden="1"/>
    </xf>
    <xf numFmtId="0" fontId="72" fillId="33" borderId="0" xfId="0" applyFont="1" applyFill="1" applyBorder="1" applyAlignment="1" applyProtection="1">
      <alignment/>
      <protection hidden="1"/>
    </xf>
    <xf numFmtId="0" fontId="72" fillId="33" borderId="14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62" fillId="33" borderId="14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73" fillId="33" borderId="14" xfId="0" applyFont="1" applyFill="1" applyBorder="1" applyAlignment="1" applyProtection="1">
      <alignment/>
      <protection hidden="1"/>
    </xf>
    <xf numFmtId="0" fontId="67" fillId="33" borderId="0" xfId="0" applyFont="1" applyFill="1" applyBorder="1" applyAlignment="1" applyProtection="1">
      <alignment/>
      <protection hidden="1"/>
    </xf>
    <xf numFmtId="0" fontId="63" fillId="33" borderId="0" xfId="0" applyFont="1" applyFill="1" applyBorder="1" applyAlignment="1" applyProtection="1">
      <alignment horizontal="left"/>
      <protection hidden="1"/>
    </xf>
    <xf numFmtId="0" fontId="73" fillId="33" borderId="0" xfId="0" applyFont="1" applyFill="1" applyBorder="1" applyAlignment="1" applyProtection="1">
      <alignment/>
      <protection hidden="1"/>
    </xf>
    <xf numFmtId="0" fontId="74" fillId="33" borderId="0" xfId="0" applyFont="1" applyFill="1" applyBorder="1" applyAlignment="1" applyProtection="1">
      <alignment/>
      <protection hidden="1"/>
    </xf>
    <xf numFmtId="0" fontId="75" fillId="33" borderId="0" xfId="0" applyFont="1" applyFill="1" applyBorder="1" applyAlignment="1" applyProtection="1">
      <alignment/>
      <protection hidden="1"/>
    </xf>
    <xf numFmtId="0" fontId="63" fillId="33" borderId="0" xfId="0" applyFont="1" applyFill="1" applyBorder="1" applyAlignment="1" applyProtection="1">
      <alignment horizontal="right"/>
      <protection hidden="1"/>
    </xf>
    <xf numFmtId="0" fontId="76" fillId="33" borderId="0" xfId="0" applyFont="1" applyFill="1" applyBorder="1" applyAlignment="1" applyProtection="1">
      <alignment/>
      <protection hidden="1"/>
    </xf>
    <xf numFmtId="0" fontId="76" fillId="33" borderId="14" xfId="0" applyFont="1" applyFill="1" applyBorder="1" applyAlignment="1" applyProtection="1">
      <alignment/>
      <protection hidden="1"/>
    </xf>
    <xf numFmtId="0" fontId="68" fillId="33" borderId="20" xfId="0" applyFont="1" applyFill="1" applyBorder="1" applyAlignment="1" applyProtection="1">
      <alignment/>
      <protection hidden="1"/>
    </xf>
    <xf numFmtId="0" fontId="77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horizontal="right"/>
      <protection hidden="1"/>
    </xf>
    <xf numFmtId="0" fontId="70" fillId="33" borderId="0" xfId="0" applyFont="1" applyFill="1" applyBorder="1" applyAlignment="1" applyProtection="1">
      <alignment vertical="top"/>
      <protection hidden="1"/>
    </xf>
    <xf numFmtId="0" fontId="78" fillId="33" borderId="0" xfId="0" applyFont="1" applyFill="1" applyBorder="1" applyAlignment="1" applyProtection="1">
      <alignment/>
      <protection hidden="1"/>
    </xf>
    <xf numFmtId="0" fontId="47" fillId="33" borderId="20" xfId="0" applyFont="1" applyFill="1" applyBorder="1" applyAlignment="1" applyProtection="1">
      <alignment/>
      <protection hidden="1"/>
    </xf>
    <xf numFmtId="0" fontId="47" fillId="33" borderId="0" xfId="0" applyFont="1" applyFill="1" applyBorder="1" applyAlignment="1" applyProtection="1">
      <alignment vertical="center"/>
      <protection hidden="1"/>
    </xf>
    <xf numFmtId="0" fontId="0" fillId="33" borderId="0" xfId="0" applyFont="1" applyFill="1" applyBorder="1" applyAlignment="1" applyProtection="1">
      <alignment vertical="center"/>
      <protection hidden="1"/>
    </xf>
    <xf numFmtId="0" fontId="6" fillId="33" borderId="12" xfId="0" applyFont="1" applyFill="1" applyBorder="1" applyAlignment="1" applyProtection="1">
      <alignment horizontal="center"/>
      <protection hidden="1"/>
    </xf>
    <xf numFmtId="0" fontId="6" fillId="33" borderId="0" xfId="0" applyFont="1" applyFill="1" applyBorder="1" applyAlignment="1" applyProtection="1">
      <alignment horizontal="center"/>
      <protection hidden="1"/>
    </xf>
    <xf numFmtId="9" fontId="65" fillId="0" borderId="0" xfId="57" applyFont="1" applyFill="1" applyBorder="1" applyAlignment="1" applyProtection="1">
      <alignment horizontal="center"/>
      <protection hidden="1"/>
    </xf>
    <xf numFmtId="0" fontId="7" fillId="33" borderId="21" xfId="0" applyFont="1" applyFill="1" applyBorder="1" applyAlignment="1" applyProtection="1">
      <alignment horizontal="center"/>
      <protection hidden="1" locked="0"/>
    </xf>
    <xf numFmtId="0" fontId="63" fillId="33" borderId="15" xfId="0" applyFont="1" applyFill="1" applyBorder="1" applyAlignment="1" applyProtection="1">
      <alignment horizontal="center"/>
      <protection hidden="1" locked="0"/>
    </xf>
    <xf numFmtId="0" fontId="63" fillId="33" borderId="22" xfId="0" applyFont="1" applyFill="1" applyBorder="1" applyAlignment="1" applyProtection="1">
      <alignment horizontal="center"/>
      <protection hidden="1" locked="0"/>
    </xf>
    <xf numFmtId="0" fontId="63" fillId="33" borderId="16" xfId="0" applyFont="1" applyFill="1" applyBorder="1" applyAlignment="1" applyProtection="1">
      <alignment horizontal="center"/>
      <protection hidden="1" locked="0"/>
    </xf>
    <xf numFmtId="9" fontId="65" fillId="33" borderId="0" xfId="57" applyFont="1" applyFill="1" applyBorder="1" applyAlignment="1" applyProtection="1">
      <alignment horizontal="center"/>
      <protection hidden="1"/>
    </xf>
    <xf numFmtId="0" fontId="7" fillId="33" borderId="21" xfId="0" applyFont="1" applyFill="1" applyBorder="1" applyAlignment="1" applyProtection="1">
      <alignment horizontal="center"/>
      <protection hidden="1"/>
    </xf>
    <xf numFmtId="0" fontId="63" fillId="33" borderId="10" xfId="0" applyFont="1" applyFill="1" applyBorder="1" applyAlignment="1" applyProtection="1">
      <alignment horizontal="center"/>
      <protection hidden="1" locked="0"/>
    </xf>
    <xf numFmtId="0" fontId="63" fillId="33" borderId="13" xfId="0" applyFont="1" applyFill="1" applyBorder="1" applyAlignment="1" applyProtection="1">
      <alignment horizontal="center"/>
      <protection hidden="1" locked="0"/>
    </xf>
    <xf numFmtId="0" fontId="63" fillId="33" borderId="10" xfId="0" applyFont="1" applyFill="1" applyBorder="1" applyAlignment="1" applyProtection="1">
      <alignment horizontal="center"/>
      <protection hidden="1"/>
    </xf>
    <xf numFmtId="0" fontId="63" fillId="33" borderId="13" xfId="0" applyFont="1" applyFill="1" applyBorder="1" applyAlignment="1" applyProtection="1">
      <alignment horizontal="center"/>
      <protection hidden="1"/>
    </xf>
    <xf numFmtId="0" fontId="63" fillId="33" borderId="17" xfId="0" applyFont="1" applyFill="1" applyBorder="1" applyAlignment="1" applyProtection="1">
      <alignment horizontal="center"/>
      <protection hidden="1" locked="0"/>
    </xf>
    <xf numFmtId="0" fontId="63" fillId="33" borderId="19" xfId="0" applyFont="1" applyFill="1" applyBorder="1" applyAlignment="1" applyProtection="1">
      <alignment horizontal="center"/>
      <protection hidden="1" locked="0"/>
    </xf>
    <xf numFmtId="0" fontId="63" fillId="33" borderId="0" xfId="0" applyFont="1" applyFill="1" applyBorder="1" applyAlignment="1" applyProtection="1">
      <alignment horizontal="center"/>
      <protection hidden="1"/>
    </xf>
    <xf numFmtId="0" fontId="70" fillId="33" borderId="0" xfId="0" applyFont="1" applyFill="1" applyAlignment="1" applyProtection="1">
      <alignment horizontal="center"/>
      <protection hidden="1"/>
    </xf>
    <xf numFmtId="0" fontId="63" fillId="33" borderId="0" xfId="0" applyFont="1" applyFill="1" applyBorder="1" applyAlignment="1" applyProtection="1">
      <alignment horizontal="right" vertical="top"/>
      <protection hidden="1"/>
    </xf>
    <xf numFmtId="0" fontId="63" fillId="33" borderId="12" xfId="0" applyFont="1" applyFill="1" applyBorder="1" applyAlignment="1" applyProtection="1">
      <alignment horizontal="center"/>
      <protection hidden="1" locked="0"/>
    </xf>
    <xf numFmtId="0" fontId="63" fillId="33" borderId="14" xfId="0" applyFont="1" applyFill="1" applyBorder="1" applyAlignment="1" applyProtection="1">
      <alignment horizontal="center"/>
      <protection hidden="1" locked="0"/>
    </xf>
    <xf numFmtId="0" fontId="65" fillId="33" borderId="0" xfId="0" applyFont="1" applyFill="1" applyBorder="1" applyAlignment="1" applyProtection="1" quotePrefix="1">
      <alignment horizontal="center" vertical="top"/>
      <protection hidden="1"/>
    </xf>
    <xf numFmtId="0" fontId="63" fillId="33" borderId="0" xfId="0" applyFont="1" applyFill="1" applyBorder="1" applyAlignment="1" applyProtection="1">
      <alignment horizontal="right"/>
      <protection hidden="1"/>
    </xf>
    <xf numFmtId="0" fontId="68" fillId="33" borderId="0" xfId="0" applyFont="1" applyFill="1" applyBorder="1" applyAlignment="1" applyProtection="1">
      <alignment horizontal="center"/>
      <protection hidden="1"/>
    </xf>
    <xf numFmtId="0" fontId="63" fillId="33" borderId="0" xfId="0" applyFont="1" applyFill="1" applyBorder="1" applyAlignment="1" applyProtection="1">
      <alignment horizontal="right" vertical="center"/>
      <protection hidden="1"/>
    </xf>
    <xf numFmtId="0" fontId="68" fillId="33" borderId="14" xfId="0" applyFont="1" applyFill="1" applyBorder="1" applyAlignment="1" applyProtection="1">
      <alignment horizontal="center"/>
      <protection hidden="1"/>
    </xf>
    <xf numFmtId="0" fontId="79" fillId="33" borderId="18" xfId="0" applyFont="1" applyFill="1" applyBorder="1" applyAlignment="1" applyProtection="1">
      <alignment vertical="center"/>
      <protection hidden="1"/>
    </xf>
    <xf numFmtId="0" fontId="79" fillId="33" borderId="0" xfId="0" applyFont="1" applyFill="1" applyBorder="1" applyAlignment="1" applyProtection="1">
      <alignment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Positive Integer Indices'!A1" /><Relationship Id="rId2" Type="http://schemas.openxmlformats.org/officeDocument/2006/relationships/hyperlink" Target="#'Negative Indices'!K11" /><Relationship Id="rId3" Type="http://schemas.openxmlformats.org/officeDocument/2006/relationships/hyperlink" Target="#'Fractional Indices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hyperlink" Target="#'Positive Integer Indices'!A1" /><Relationship Id="rId4" Type="http://schemas.openxmlformats.org/officeDocument/2006/relationships/hyperlink" Target="#'Main Menu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Relationship Id="rId2" Type="http://schemas.openxmlformats.org/officeDocument/2006/relationships/hyperlink" Target="#'Negative Indices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Relationship Id="rId2" Type="http://schemas.openxmlformats.org/officeDocument/2006/relationships/hyperlink" Target="#'Fractional Indices'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7</xdr:row>
      <xdr:rowOff>9525</xdr:rowOff>
    </xdr:from>
    <xdr:to>
      <xdr:col>5</xdr:col>
      <xdr:colOff>85725</xdr:colOff>
      <xdr:row>8</xdr:row>
      <xdr:rowOff>38100</xdr:rowOff>
    </xdr:to>
    <xdr:sp macro="[1]!AvgQuestion">
      <xdr:nvSpPr>
        <xdr:cNvPr id="1" name="Rounded Rectangle 1">
          <a:hlinkClick r:id="rId1"/>
        </xdr:cNvPr>
        <xdr:cNvSpPr>
          <a:spLocks/>
        </xdr:cNvSpPr>
      </xdr:nvSpPr>
      <xdr:spPr>
        <a:xfrm>
          <a:off x="2419350" y="1733550"/>
          <a:ext cx="714375" cy="2667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Questions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104775</xdr:colOff>
      <xdr:row>10</xdr:row>
      <xdr:rowOff>28575</xdr:rowOff>
    </xdr:to>
    <xdr:sp macro="[1]!AvgQuestion">
      <xdr:nvSpPr>
        <xdr:cNvPr id="2" name="Rounded Rectangle 4">
          <a:hlinkClick r:id="rId2"/>
        </xdr:cNvPr>
        <xdr:cNvSpPr>
          <a:spLocks/>
        </xdr:cNvSpPr>
      </xdr:nvSpPr>
      <xdr:spPr>
        <a:xfrm>
          <a:off x="2438400" y="2200275"/>
          <a:ext cx="714375" cy="2667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Questions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104775</xdr:colOff>
      <xdr:row>12</xdr:row>
      <xdr:rowOff>28575</xdr:rowOff>
    </xdr:to>
    <xdr:sp macro="[1]!AvgQuestion">
      <xdr:nvSpPr>
        <xdr:cNvPr id="3" name="Rounded Rectangle 5">
          <a:hlinkClick r:id="rId3"/>
        </xdr:cNvPr>
        <xdr:cNvSpPr>
          <a:spLocks/>
        </xdr:cNvSpPr>
      </xdr:nvSpPr>
      <xdr:spPr>
        <a:xfrm>
          <a:off x="2438400" y="2676525"/>
          <a:ext cx="714375" cy="2667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Questions</a:t>
          </a:r>
        </a:p>
      </xdr:txBody>
    </xdr:sp>
    <xdr:clientData/>
  </xdr:twoCellAnchor>
  <xdr:twoCellAnchor>
    <xdr:from>
      <xdr:col>2</xdr:col>
      <xdr:colOff>285750</xdr:colOff>
      <xdr:row>0</xdr:row>
      <xdr:rowOff>228600</xdr:rowOff>
    </xdr:from>
    <xdr:to>
      <xdr:col>8</xdr:col>
      <xdr:colOff>47625</xdr:colOff>
      <xdr:row>4</xdr:row>
      <xdr:rowOff>152400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1504950" y="228600"/>
          <a:ext cx="43243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Number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Evaluating and Simplifying Indices</a:t>
          </a:r>
        </a:p>
      </xdr:txBody>
    </xdr:sp>
    <xdr:clientData/>
  </xdr:twoCellAnchor>
  <xdr:twoCellAnchor>
    <xdr:from>
      <xdr:col>2</xdr:col>
      <xdr:colOff>238125</xdr:colOff>
      <xdr:row>4</xdr:row>
      <xdr:rowOff>66675</xdr:rowOff>
    </xdr:from>
    <xdr:to>
      <xdr:col>7</xdr:col>
      <xdr:colOff>561975</xdr:colOff>
      <xdr:row>4</xdr:row>
      <xdr:rowOff>66675</xdr:rowOff>
    </xdr:to>
    <xdr:sp>
      <xdr:nvSpPr>
        <xdr:cNvPr id="5" name="Line 3"/>
        <xdr:cNvSpPr>
          <a:spLocks/>
        </xdr:cNvSpPr>
      </xdr:nvSpPr>
      <xdr:spPr>
        <a:xfrm>
          <a:off x="1457325" y="1066800"/>
          <a:ext cx="427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238125</xdr:colOff>
      <xdr:row>0</xdr:row>
      <xdr:rowOff>219075</xdr:rowOff>
    </xdr:from>
    <xdr:to>
      <xdr:col>7</xdr:col>
      <xdr:colOff>504825</xdr:colOff>
      <xdr:row>0</xdr:row>
      <xdr:rowOff>219075</xdr:rowOff>
    </xdr:to>
    <xdr:sp>
      <xdr:nvSpPr>
        <xdr:cNvPr id="6" name="Line 5"/>
        <xdr:cNvSpPr>
          <a:spLocks/>
        </xdr:cNvSpPr>
      </xdr:nvSpPr>
      <xdr:spPr>
        <a:xfrm>
          <a:off x="1457325" y="219075"/>
          <a:ext cx="421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123825</xdr:colOff>
      <xdr:row>7</xdr:row>
      <xdr:rowOff>95250</xdr:rowOff>
    </xdr:from>
    <xdr:to>
      <xdr:col>28</xdr:col>
      <xdr:colOff>19050</xdr:colOff>
      <xdr:row>8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981450" y="1828800"/>
          <a:ext cx="1085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Base Number</a:t>
          </a:r>
        </a:p>
      </xdr:txBody>
    </xdr:sp>
    <xdr:clientData/>
  </xdr:twoCellAnchor>
  <xdr:twoCellAnchor>
    <xdr:from>
      <xdr:col>21</xdr:col>
      <xdr:colOff>123825</xdr:colOff>
      <xdr:row>6</xdr:row>
      <xdr:rowOff>123825</xdr:rowOff>
    </xdr:from>
    <xdr:to>
      <xdr:col>28</xdr:col>
      <xdr:colOff>19050</xdr:colOff>
      <xdr:row>7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981450" y="1581150"/>
          <a:ext cx="1085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Index Number</a:t>
          </a:r>
        </a:p>
      </xdr:txBody>
    </xdr:sp>
    <xdr:clientData/>
  </xdr:twoCellAnchor>
  <xdr:twoCellAnchor>
    <xdr:from>
      <xdr:col>20</xdr:col>
      <xdr:colOff>47625</xdr:colOff>
      <xdr:row>7</xdr:row>
      <xdr:rowOff>47625</xdr:rowOff>
    </xdr:from>
    <xdr:to>
      <xdr:col>22</xdr:col>
      <xdr:colOff>38100</xdr:colOff>
      <xdr:row>7</xdr:row>
      <xdr:rowOff>66675</xdr:rowOff>
    </xdr:to>
    <xdr:sp>
      <xdr:nvSpPr>
        <xdr:cNvPr id="3" name="Straight Arrow Connector 4"/>
        <xdr:cNvSpPr>
          <a:spLocks/>
        </xdr:cNvSpPr>
      </xdr:nvSpPr>
      <xdr:spPr>
        <a:xfrm flipH="1">
          <a:off x="3781425" y="1781175"/>
          <a:ext cx="276225" cy="1905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142875</xdr:colOff>
      <xdr:row>7</xdr:row>
      <xdr:rowOff>180975</xdr:rowOff>
    </xdr:from>
    <xdr:to>
      <xdr:col>22</xdr:col>
      <xdr:colOff>19050</xdr:colOff>
      <xdr:row>7</xdr:row>
      <xdr:rowOff>200025</xdr:rowOff>
    </xdr:to>
    <xdr:sp>
      <xdr:nvSpPr>
        <xdr:cNvPr id="4" name="Straight Arrow Connector 5"/>
        <xdr:cNvSpPr>
          <a:spLocks/>
        </xdr:cNvSpPr>
      </xdr:nvSpPr>
      <xdr:spPr>
        <a:xfrm flipH="1" flipV="1">
          <a:off x="3705225" y="1914525"/>
          <a:ext cx="333375" cy="1905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7</xdr:row>
      <xdr:rowOff>28575</xdr:rowOff>
    </xdr:from>
    <xdr:to>
      <xdr:col>1</xdr:col>
      <xdr:colOff>28575</xdr:colOff>
      <xdr:row>10</xdr:row>
      <xdr:rowOff>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62125"/>
          <a:ext cx="2476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20</xdr:row>
      <xdr:rowOff>0</xdr:rowOff>
    </xdr:from>
    <xdr:to>
      <xdr:col>1</xdr:col>
      <xdr:colOff>19050</xdr:colOff>
      <xdr:row>22</xdr:row>
      <xdr:rowOff>19050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352800"/>
          <a:ext cx="219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9525</xdr:colOff>
      <xdr:row>33</xdr:row>
      <xdr:rowOff>28575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2476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</xdr:colOff>
      <xdr:row>0</xdr:row>
      <xdr:rowOff>152400</xdr:rowOff>
    </xdr:from>
    <xdr:to>
      <xdr:col>32</xdr:col>
      <xdr:colOff>28575</xdr:colOff>
      <xdr:row>4</xdr:row>
      <xdr:rowOff>76200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1257300" y="152400"/>
          <a:ext cx="45053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Number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Evaluating and Simplifying Indices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Positive Indices</a:t>
          </a:r>
        </a:p>
      </xdr:txBody>
    </xdr:sp>
    <xdr:clientData/>
  </xdr:twoCellAnchor>
  <xdr:twoCellAnchor>
    <xdr:from>
      <xdr:col>7</xdr:col>
      <xdr:colOff>85725</xdr:colOff>
      <xdr:row>4</xdr:row>
      <xdr:rowOff>66675</xdr:rowOff>
    </xdr:from>
    <xdr:to>
      <xdr:col>33</xdr:col>
      <xdr:colOff>85725</xdr:colOff>
      <xdr:row>4</xdr:row>
      <xdr:rowOff>66675</xdr:rowOff>
    </xdr:to>
    <xdr:sp>
      <xdr:nvSpPr>
        <xdr:cNvPr id="9" name="Line 3"/>
        <xdr:cNvSpPr>
          <a:spLocks/>
        </xdr:cNvSpPr>
      </xdr:nvSpPr>
      <xdr:spPr>
        <a:xfrm>
          <a:off x="1409700" y="1066800"/>
          <a:ext cx="460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219075</xdr:rowOff>
    </xdr:from>
    <xdr:to>
      <xdr:col>33</xdr:col>
      <xdr:colOff>85725</xdr:colOff>
      <xdr:row>0</xdr:row>
      <xdr:rowOff>219075</xdr:rowOff>
    </xdr:to>
    <xdr:sp>
      <xdr:nvSpPr>
        <xdr:cNvPr id="10" name="Line 5"/>
        <xdr:cNvSpPr>
          <a:spLocks/>
        </xdr:cNvSpPr>
      </xdr:nvSpPr>
      <xdr:spPr>
        <a:xfrm>
          <a:off x="1419225" y="21907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114300</xdr:colOff>
      <xdr:row>0</xdr:row>
      <xdr:rowOff>276225</xdr:rowOff>
    </xdr:from>
    <xdr:to>
      <xdr:col>45</xdr:col>
      <xdr:colOff>0</xdr:colOff>
      <xdr:row>2</xdr:row>
      <xdr:rowOff>180975</xdr:rowOff>
    </xdr:to>
    <xdr:sp macro="[0]!NewQuestionsNegative">
      <xdr:nvSpPr>
        <xdr:cNvPr id="11" name="AutoShape 26"/>
        <xdr:cNvSpPr>
          <a:spLocks/>
        </xdr:cNvSpPr>
      </xdr:nvSpPr>
      <xdr:spPr>
        <a:xfrm>
          <a:off x="6286500" y="276225"/>
          <a:ext cx="1771650" cy="3905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New Questions
</a:t>
          </a:r>
        </a:p>
      </xdr:txBody>
    </xdr:sp>
    <xdr:clientData/>
  </xdr:twoCellAnchor>
  <xdr:twoCellAnchor>
    <xdr:from>
      <xdr:col>30</xdr:col>
      <xdr:colOff>0</xdr:colOff>
      <xdr:row>64</xdr:row>
      <xdr:rowOff>247650</xdr:rowOff>
    </xdr:from>
    <xdr:to>
      <xdr:col>33</xdr:col>
      <xdr:colOff>180975</xdr:colOff>
      <xdr:row>66</xdr:row>
      <xdr:rowOff>200025</xdr:rowOff>
    </xdr:to>
    <xdr:sp macro="[1]!AvgQuestion">
      <xdr:nvSpPr>
        <xdr:cNvPr id="12" name="Rounded Rectangle 12">
          <a:hlinkClick r:id="rId3"/>
        </xdr:cNvPr>
        <xdr:cNvSpPr>
          <a:spLocks/>
        </xdr:cNvSpPr>
      </xdr:nvSpPr>
      <xdr:spPr>
        <a:xfrm>
          <a:off x="5391150" y="9810750"/>
          <a:ext cx="714375" cy="4381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Go to top of page</a:t>
          </a:r>
        </a:p>
      </xdr:txBody>
    </xdr:sp>
    <xdr:clientData/>
  </xdr:twoCellAnchor>
  <xdr:twoCellAnchor>
    <xdr:from>
      <xdr:col>34</xdr:col>
      <xdr:colOff>104775</xdr:colOff>
      <xdr:row>3</xdr:row>
      <xdr:rowOff>38100</xdr:rowOff>
    </xdr:from>
    <xdr:to>
      <xdr:col>44</xdr:col>
      <xdr:colOff>161925</xdr:colOff>
      <xdr:row>4</xdr:row>
      <xdr:rowOff>104775</xdr:rowOff>
    </xdr:to>
    <xdr:sp macro="[0]!NewQuestionsPositive">
      <xdr:nvSpPr>
        <xdr:cNvPr id="13" name="AutoShape 26">
          <a:hlinkClick r:id="rId4"/>
        </xdr:cNvPr>
        <xdr:cNvSpPr>
          <a:spLocks/>
        </xdr:cNvSpPr>
      </xdr:nvSpPr>
      <xdr:spPr>
        <a:xfrm>
          <a:off x="6276975" y="714375"/>
          <a:ext cx="1771650" cy="3905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Main Menu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123825</xdr:colOff>
      <xdr:row>7</xdr:row>
      <xdr:rowOff>95250</xdr:rowOff>
    </xdr:from>
    <xdr:to>
      <xdr:col>24</xdr:col>
      <xdr:colOff>19050</xdr:colOff>
      <xdr:row>8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467225" y="1800225"/>
          <a:ext cx="1562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Base Number</a:t>
          </a:r>
        </a:p>
      </xdr:txBody>
    </xdr:sp>
    <xdr:clientData/>
  </xdr:twoCellAnchor>
  <xdr:twoCellAnchor>
    <xdr:from>
      <xdr:col>17</xdr:col>
      <xdr:colOff>123825</xdr:colOff>
      <xdr:row>6</xdr:row>
      <xdr:rowOff>123825</xdr:rowOff>
    </xdr:from>
    <xdr:to>
      <xdr:col>24</xdr:col>
      <xdr:colOff>19050</xdr:colOff>
      <xdr:row>7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467225" y="1581150"/>
          <a:ext cx="1562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Index Number</a:t>
          </a:r>
        </a:p>
      </xdr:txBody>
    </xdr:sp>
    <xdr:clientData/>
  </xdr:twoCellAnchor>
  <xdr:twoCellAnchor>
    <xdr:from>
      <xdr:col>16</xdr:col>
      <xdr:colOff>142875</xdr:colOff>
      <xdr:row>6</xdr:row>
      <xdr:rowOff>247650</xdr:rowOff>
    </xdr:from>
    <xdr:to>
      <xdr:col>17</xdr:col>
      <xdr:colOff>123825</xdr:colOff>
      <xdr:row>7</xdr:row>
      <xdr:rowOff>47625</xdr:rowOff>
    </xdr:to>
    <xdr:sp>
      <xdr:nvSpPr>
        <xdr:cNvPr id="3" name="Straight Arrow Connector 3"/>
        <xdr:cNvSpPr>
          <a:spLocks/>
        </xdr:cNvSpPr>
      </xdr:nvSpPr>
      <xdr:spPr>
        <a:xfrm flipH="1">
          <a:off x="4248150" y="1704975"/>
          <a:ext cx="219075" cy="476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228600</xdr:colOff>
      <xdr:row>7</xdr:row>
      <xdr:rowOff>180975</xdr:rowOff>
    </xdr:from>
    <xdr:to>
      <xdr:col>18</xdr:col>
      <xdr:colOff>19050</xdr:colOff>
      <xdr:row>7</xdr:row>
      <xdr:rowOff>200025</xdr:rowOff>
    </xdr:to>
    <xdr:sp>
      <xdr:nvSpPr>
        <xdr:cNvPr id="4" name="Straight Arrow Connector 4"/>
        <xdr:cNvSpPr>
          <a:spLocks/>
        </xdr:cNvSpPr>
      </xdr:nvSpPr>
      <xdr:spPr>
        <a:xfrm flipH="1" flipV="1">
          <a:off x="4095750" y="1885950"/>
          <a:ext cx="504825" cy="1905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76200</xdr:colOff>
      <xdr:row>33</xdr:row>
      <xdr:rowOff>0</xdr:rowOff>
    </xdr:from>
    <xdr:to>
      <xdr:col>11</xdr:col>
      <xdr:colOff>161925</xdr:colOff>
      <xdr:row>33</xdr:row>
      <xdr:rowOff>0</xdr:rowOff>
    </xdr:to>
    <xdr:sp>
      <xdr:nvSpPr>
        <xdr:cNvPr id="5" name="Straight Connector 6"/>
        <xdr:cNvSpPr>
          <a:spLocks/>
        </xdr:cNvSpPr>
      </xdr:nvSpPr>
      <xdr:spPr>
        <a:xfrm>
          <a:off x="2714625" y="4714875"/>
          <a:ext cx="32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76200</xdr:colOff>
      <xdr:row>33</xdr:row>
      <xdr:rowOff>0</xdr:rowOff>
    </xdr:from>
    <xdr:to>
      <xdr:col>24</xdr:col>
      <xdr:colOff>161925</xdr:colOff>
      <xdr:row>33</xdr:row>
      <xdr:rowOff>0</xdr:rowOff>
    </xdr:to>
    <xdr:sp>
      <xdr:nvSpPr>
        <xdr:cNvPr id="6" name="Straight Connector 7"/>
        <xdr:cNvSpPr>
          <a:spLocks/>
        </xdr:cNvSpPr>
      </xdr:nvSpPr>
      <xdr:spPr>
        <a:xfrm>
          <a:off x="5848350" y="4714875"/>
          <a:ext cx="32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>
      <xdr:nvSpPr>
        <xdr:cNvPr id="7" name="Straight Connector 8"/>
        <xdr:cNvSpPr>
          <a:spLocks/>
        </xdr:cNvSpPr>
      </xdr:nvSpPr>
      <xdr:spPr>
        <a:xfrm>
          <a:off x="2714625" y="5572125"/>
          <a:ext cx="32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76200</xdr:colOff>
      <xdr:row>38</xdr:row>
      <xdr:rowOff>0</xdr:rowOff>
    </xdr:from>
    <xdr:to>
      <xdr:col>24</xdr:col>
      <xdr:colOff>161925</xdr:colOff>
      <xdr:row>38</xdr:row>
      <xdr:rowOff>0</xdr:rowOff>
    </xdr:to>
    <xdr:sp>
      <xdr:nvSpPr>
        <xdr:cNvPr id="8" name="Straight Connector 9"/>
        <xdr:cNvSpPr>
          <a:spLocks/>
        </xdr:cNvSpPr>
      </xdr:nvSpPr>
      <xdr:spPr>
        <a:xfrm>
          <a:off x="5848350" y="5572125"/>
          <a:ext cx="32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76200</xdr:colOff>
      <xdr:row>44</xdr:row>
      <xdr:rowOff>0</xdr:rowOff>
    </xdr:from>
    <xdr:to>
      <xdr:col>11</xdr:col>
      <xdr:colOff>161925</xdr:colOff>
      <xdr:row>44</xdr:row>
      <xdr:rowOff>0</xdr:rowOff>
    </xdr:to>
    <xdr:sp>
      <xdr:nvSpPr>
        <xdr:cNvPr id="9" name="Straight Connector 10"/>
        <xdr:cNvSpPr>
          <a:spLocks/>
        </xdr:cNvSpPr>
      </xdr:nvSpPr>
      <xdr:spPr>
        <a:xfrm>
          <a:off x="2714625" y="6715125"/>
          <a:ext cx="32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76200</xdr:colOff>
      <xdr:row>44</xdr:row>
      <xdr:rowOff>0</xdr:rowOff>
    </xdr:from>
    <xdr:to>
      <xdr:col>24</xdr:col>
      <xdr:colOff>161925</xdr:colOff>
      <xdr:row>44</xdr:row>
      <xdr:rowOff>0</xdr:rowOff>
    </xdr:to>
    <xdr:sp>
      <xdr:nvSpPr>
        <xdr:cNvPr id="10" name="Straight Connector 11"/>
        <xdr:cNvSpPr>
          <a:spLocks/>
        </xdr:cNvSpPr>
      </xdr:nvSpPr>
      <xdr:spPr>
        <a:xfrm>
          <a:off x="5848350" y="6715125"/>
          <a:ext cx="32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76200</xdr:colOff>
      <xdr:row>49</xdr:row>
      <xdr:rowOff>0</xdr:rowOff>
    </xdr:from>
    <xdr:to>
      <xdr:col>11</xdr:col>
      <xdr:colOff>161925</xdr:colOff>
      <xdr:row>49</xdr:row>
      <xdr:rowOff>0</xdr:rowOff>
    </xdr:to>
    <xdr:sp>
      <xdr:nvSpPr>
        <xdr:cNvPr id="11" name="Straight Connector 12"/>
        <xdr:cNvSpPr>
          <a:spLocks/>
        </xdr:cNvSpPr>
      </xdr:nvSpPr>
      <xdr:spPr>
        <a:xfrm>
          <a:off x="2714625" y="7353300"/>
          <a:ext cx="32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76200</xdr:colOff>
      <xdr:row>49</xdr:row>
      <xdr:rowOff>0</xdr:rowOff>
    </xdr:from>
    <xdr:to>
      <xdr:col>24</xdr:col>
      <xdr:colOff>161925</xdr:colOff>
      <xdr:row>49</xdr:row>
      <xdr:rowOff>0</xdr:rowOff>
    </xdr:to>
    <xdr:sp>
      <xdr:nvSpPr>
        <xdr:cNvPr id="12" name="Straight Connector 13"/>
        <xdr:cNvSpPr>
          <a:spLocks/>
        </xdr:cNvSpPr>
      </xdr:nvSpPr>
      <xdr:spPr>
        <a:xfrm>
          <a:off x="5848350" y="7353300"/>
          <a:ext cx="32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76200</xdr:colOff>
      <xdr:row>55</xdr:row>
      <xdr:rowOff>0</xdr:rowOff>
    </xdr:from>
    <xdr:to>
      <xdr:col>3</xdr:col>
      <xdr:colOff>161925</xdr:colOff>
      <xdr:row>55</xdr:row>
      <xdr:rowOff>0</xdr:rowOff>
    </xdr:to>
    <xdr:sp>
      <xdr:nvSpPr>
        <xdr:cNvPr id="13" name="Straight Connector 14"/>
        <xdr:cNvSpPr>
          <a:spLocks/>
        </xdr:cNvSpPr>
      </xdr:nvSpPr>
      <xdr:spPr>
        <a:xfrm>
          <a:off x="952500" y="8362950"/>
          <a:ext cx="32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76200</xdr:colOff>
      <xdr:row>55</xdr:row>
      <xdr:rowOff>0</xdr:rowOff>
    </xdr:from>
    <xdr:to>
      <xdr:col>16</xdr:col>
      <xdr:colOff>161925</xdr:colOff>
      <xdr:row>55</xdr:row>
      <xdr:rowOff>0</xdr:rowOff>
    </xdr:to>
    <xdr:sp>
      <xdr:nvSpPr>
        <xdr:cNvPr id="14" name="Straight Connector 15"/>
        <xdr:cNvSpPr>
          <a:spLocks/>
        </xdr:cNvSpPr>
      </xdr:nvSpPr>
      <xdr:spPr>
        <a:xfrm>
          <a:off x="3943350" y="8362950"/>
          <a:ext cx="32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76200</xdr:colOff>
      <xdr:row>59</xdr:row>
      <xdr:rowOff>0</xdr:rowOff>
    </xdr:from>
    <xdr:to>
      <xdr:col>3</xdr:col>
      <xdr:colOff>161925</xdr:colOff>
      <xdr:row>59</xdr:row>
      <xdr:rowOff>0</xdr:rowOff>
    </xdr:to>
    <xdr:sp>
      <xdr:nvSpPr>
        <xdr:cNvPr id="15" name="Straight Connector 16"/>
        <xdr:cNvSpPr>
          <a:spLocks/>
        </xdr:cNvSpPr>
      </xdr:nvSpPr>
      <xdr:spPr>
        <a:xfrm>
          <a:off x="952500" y="9010650"/>
          <a:ext cx="32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76200</xdr:colOff>
      <xdr:row>59</xdr:row>
      <xdr:rowOff>0</xdr:rowOff>
    </xdr:from>
    <xdr:to>
      <xdr:col>16</xdr:col>
      <xdr:colOff>161925</xdr:colOff>
      <xdr:row>59</xdr:row>
      <xdr:rowOff>0</xdr:rowOff>
    </xdr:to>
    <xdr:sp>
      <xdr:nvSpPr>
        <xdr:cNvPr id="16" name="Straight Connector 17"/>
        <xdr:cNvSpPr>
          <a:spLocks/>
        </xdr:cNvSpPr>
      </xdr:nvSpPr>
      <xdr:spPr>
        <a:xfrm>
          <a:off x="3943350" y="9010650"/>
          <a:ext cx="32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76200</xdr:colOff>
      <xdr:row>33</xdr:row>
      <xdr:rowOff>0</xdr:rowOff>
    </xdr:from>
    <xdr:to>
      <xdr:col>24</xdr:col>
      <xdr:colOff>161925</xdr:colOff>
      <xdr:row>33</xdr:row>
      <xdr:rowOff>0</xdr:rowOff>
    </xdr:to>
    <xdr:sp>
      <xdr:nvSpPr>
        <xdr:cNvPr id="17" name="Straight Connector 18"/>
        <xdr:cNvSpPr>
          <a:spLocks/>
        </xdr:cNvSpPr>
      </xdr:nvSpPr>
      <xdr:spPr>
        <a:xfrm>
          <a:off x="5848350" y="4714875"/>
          <a:ext cx="32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76200</xdr:colOff>
      <xdr:row>38</xdr:row>
      <xdr:rowOff>0</xdr:rowOff>
    </xdr:from>
    <xdr:to>
      <xdr:col>24</xdr:col>
      <xdr:colOff>161925</xdr:colOff>
      <xdr:row>38</xdr:row>
      <xdr:rowOff>0</xdr:rowOff>
    </xdr:to>
    <xdr:sp>
      <xdr:nvSpPr>
        <xdr:cNvPr id="18" name="Straight Connector 19"/>
        <xdr:cNvSpPr>
          <a:spLocks/>
        </xdr:cNvSpPr>
      </xdr:nvSpPr>
      <xdr:spPr>
        <a:xfrm>
          <a:off x="5848350" y="5572125"/>
          <a:ext cx="32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76200</xdr:colOff>
      <xdr:row>38</xdr:row>
      <xdr:rowOff>0</xdr:rowOff>
    </xdr:from>
    <xdr:to>
      <xdr:col>11</xdr:col>
      <xdr:colOff>161925</xdr:colOff>
      <xdr:row>38</xdr:row>
      <xdr:rowOff>0</xdr:rowOff>
    </xdr:to>
    <xdr:sp>
      <xdr:nvSpPr>
        <xdr:cNvPr id="19" name="Straight Connector 20"/>
        <xdr:cNvSpPr>
          <a:spLocks/>
        </xdr:cNvSpPr>
      </xdr:nvSpPr>
      <xdr:spPr>
        <a:xfrm>
          <a:off x="2714625" y="5572125"/>
          <a:ext cx="32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1</xdr:row>
      <xdr:rowOff>0</xdr:rowOff>
    </xdr:from>
    <xdr:to>
      <xdr:col>33</xdr:col>
      <xdr:colOff>342900</xdr:colOff>
      <xdr:row>2</xdr:row>
      <xdr:rowOff>152400</xdr:rowOff>
    </xdr:to>
    <xdr:sp macro="[0]!NewQuestionsNegative">
      <xdr:nvSpPr>
        <xdr:cNvPr id="20" name="AutoShape 26"/>
        <xdr:cNvSpPr>
          <a:spLocks/>
        </xdr:cNvSpPr>
      </xdr:nvSpPr>
      <xdr:spPr>
        <a:xfrm>
          <a:off x="6724650" y="285750"/>
          <a:ext cx="1771650" cy="3524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New Questions
</a:t>
          </a:r>
        </a:p>
      </xdr:txBody>
    </xdr:sp>
    <xdr:clientData/>
  </xdr:twoCellAnchor>
  <xdr:twoCellAnchor>
    <xdr:from>
      <xdr:col>4</xdr:col>
      <xdr:colOff>38100</xdr:colOff>
      <xdr:row>0</xdr:row>
      <xdr:rowOff>190500</xdr:rowOff>
    </xdr:from>
    <xdr:to>
      <xdr:col>24</xdr:col>
      <xdr:colOff>85725</xdr:colOff>
      <xdr:row>4</xdr:row>
      <xdr:rowOff>114300</xdr:rowOff>
    </xdr:to>
    <xdr:sp>
      <xdr:nvSpPr>
        <xdr:cNvPr id="21" name="Text Box 1"/>
        <xdr:cNvSpPr txBox="1">
          <a:spLocks noChangeArrowheads="1"/>
        </xdr:cNvSpPr>
      </xdr:nvSpPr>
      <xdr:spPr>
        <a:xfrm>
          <a:off x="1323975" y="190500"/>
          <a:ext cx="47720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Number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Evaluating and Simplifying Indices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Negative Indices</a:t>
          </a:r>
        </a:p>
      </xdr:txBody>
    </xdr:sp>
    <xdr:clientData/>
  </xdr:twoCellAnchor>
  <xdr:twoCellAnchor>
    <xdr:from>
      <xdr:col>5</xdr:col>
      <xdr:colOff>114300</xdr:colOff>
      <xdr:row>4</xdr:row>
      <xdr:rowOff>57150</xdr:rowOff>
    </xdr:from>
    <xdr:to>
      <xdr:col>25</xdr:col>
      <xdr:colOff>142875</xdr:colOff>
      <xdr:row>4</xdr:row>
      <xdr:rowOff>66675</xdr:rowOff>
    </xdr:to>
    <xdr:sp>
      <xdr:nvSpPr>
        <xdr:cNvPr id="22" name="Line 3"/>
        <xdr:cNvSpPr>
          <a:spLocks/>
        </xdr:cNvSpPr>
      </xdr:nvSpPr>
      <xdr:spPr>
        <a:xfrm flipV="1">
          <a:off x="1628775" y="1057275"/>
          <a:ext cx="4762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0</xdr:row>
      <xdr:rowOff>219075</xdr:rowOff>
    </xdr:from>
    <xdr:to>
      <xdr:col>25</xdr:col>
      <xdr:colOff>95250</xdr:colOff>
      <xdr:row>0</xdr:row>
      <xdr:rowOff>219075</xdr:rowOff>
    </xdr:to>
    <xdr:sp>
      <xdr:nvSpPr>
        <xdr:cNvPr id="23" name="Line 5"/>
        <xdr:cNvSpPr>
          <a:spLocks/>
        </xdr:cNvSpPr>
      </xdr:nvSpPr>
      <xdr:spPr>
        <a:xfrm>
          <a:off x="1590675" y="219075"/>
          <a:ext cx="475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33</xdr:col>
      <xdr:colOff>342900</xdr:colOff>
      <xdr:row>4</xdr:row>
      <xdr:rowOff>66675</xdr:rowOff>
    </xdr:to>
    <xdr:sp macro="[0]!NewQuestionsPositive">
      <xdr:nvSpPr>
        <xdr:cNvPr id="24" name="AutoShape 26">
          <a:hlinkClick r:id="rId1"/>
        </xdr:cNvPr>
        <xdr:cNvSpPr>
          <a:spLocks/>
        </xdr:cNvSpPr>
      </xdr:nvSpPr>
      <xdr:spPr>
        <a:xfrm>
          <a:off x="6724650" y="676275"/>
          <a:ext cx="1771650" cy="3905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Main Menu
</a:t>
          </a:r>
        </a:p>
      </xdr:txBody>
    </xdr:sp>
    <xdr:clientData/>
  </xdr:twoCellAnchor>
  <xdr:twoCellAnchor>
    <xdr:from>
      <xdr:col>22</xdr:col>
      <xdr:colOff>0</xdr:colOff>
      <xdr:row>68</xdr:row>
      <xdr:rowOff>0</xdr:rowOff>
    </xdr:from>
    <xdr:to>
      <xdr:col>25</xdr:col>
      <xdr:colOff>0</xdr:colOff>
      <xdr:row>69</xdr:row>
      <xdr:rowOff>200025</xdr:rowOff>
    </xdr:to>
    <xdr:sp macro="[1]!AvgQuestion">
      <xdr:nvSpPr>
        <xdr:cNvPr id="25" name="Rounded Rectangle 33">
          <a:hlinkClick r:id="rId2"/>
        </xdr:cNvPr>
        <xdr:cNvSpPr>
          <a:spLocks/>
        </xdr:cNvSpPr>
      </xdr:nvSpPr>
      <xdr:spPr>
        <a:xfrm>
          <a:off x="5534025" y="11163300"/>
          <a:ext cx="714375" cy="4381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Go to top of page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44</xdr:row>
      <xdr:rowOff>19050</xdr:rowOff>
    </xdr:from>
    <xdr:to>
      <xdr:col>9</xdr:col>
      <xdr:colOff>161925</xdr:colOff>
      <xdr:row>44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1857375" y="6296025"/>
          <a:ext cx="276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76200</xdr:colOff>
      <xdr:row>39</xdr:row>
      <xdr:rowOff>19050</xdr:rowOff>
    </xdr:from>
    <xdr:to>
      <xdr:col>9</xdr:col>
      <xdr:colOff>161925</xdr:colOff>
      <xdr:row>39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1857375" y="5572125"/>
          <a:ext cx="276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76200</xdr:colOff>
      <xdr:row>39</xdr:row>
      <xdr:rowOff>19050</xdr:rowOff>
    </xdr:from>
    <xdr:to>
      <xdr:col>19</xdr:col>
      <xdr:colOff>161925</xdr:colOff>
      <xdr:row>39</xdr:row>
      <xdr:rowOff>19050</xdr:rowOff>
    </xdr:to>
    <xdr:sp>
      <xdr:nvSpPr>
        <xdr:cNvPr id="3" name="Straight Connector 3"/>
        <xdr:cNvSpPr>
          <a:spLocks/>
        </xdr:cNvSpPr>
      </xdr:nvSpPr>
      <xdr:spPr>
        <a:xfrm>
          <a:off x="4010025" y="5572125"/>
          <a:ext cx="285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76200</xdr:colOff>
      <xdr:row>39</xdr:row>
      <xdr:rowOff>19050</xdr:rowOff>
    </xdr:from>
    <xdr:to>
      <xdr:col>29</xdr:col>
      <xdr:colOff>161925</xdr:colOff>
      <xdr:row>39</xdr:row>
      <xdr:rowOff>19050</xdr:rowOff>
    </xdr:to>
    <xdr:sp>
      <xdr:nvSpPr>
        <xdr:cNvPr id="4" name="Straight Connector 4"/>
        <xdr:cNvSpPr>
          <a:spLocks/>
        </xdr:cNvSpPr>
      </xdr:nvSpPr>
      <xdr:spPr>
        <a:xfrm>
          <a:off x="6276975" y="5572125"/>
          <a:ext cx="276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47625</xdr:colOff>
      <xdr:row>44</xdr:row>
      <xdr:rowOff>28575</xdr:rowOff>
    </xdr:from>
    <xdr:to>
      <xdr:col>29</xdr:col>
      <xdr:colOff>133350</xdr:colOff>
      <xdr:row>44</xdr:row>
      <xdr:rowOff>28575</xdr:rowOff>
    </xdr:to>
    <xdr:sp>
      <xdr:nvSpPr>
        <xdr:cNvPr id="5" name="Straight Connector 5"/>
        <xdr:cNvSpPr>
          <a:spLocks/>
        </xdr:cNvSpPr>
      </xdr:nvSpPr>
      <xdr:spPr>
        <a:xfrm>
          <a:off x="6248400" y="6305550"/>
          <a:ext cx="276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47625</xdr:colOff>
      <xdr:row>49</xdr:row>
      <xdr:rowOff>0</xdr:rowOff>
    </xdr:from>
    <xdr:to>
      <xdr:col>29</xdr:col>
      <xdr:colOff>133350</xdr:colOff>
      <xdr:row>49</xdr:row>
      <xdr:rowOff>0</xdr:rowOff>
    </xdr:to>
    <xdr:sp>
      <xdr:nvSpPr>
        <xdr:cNvPr id="6" name="Straight Connector 6"/>
        <xdr:cNvSpPr>
          <a:spLocks/>
        </xdr:cNvSpPr>
      </xdr:nvSpPr>
      <xdr:spPr>
        <a:xfrm>
          <a:off x="6248400" y="7000875"/>
          <a:ext cx="276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66675</xdr:colOff>
      <xdr:row>49</xdr:row>
      <xdr:rowOff>9525</xdr:rowOff>
    </xdr:from>
    <xdr:to>
      <xdr:col>19</xdr:col>
      <xdr:colOff>152400</xdr:colOff>
      <xdr:row>49</xdr:row>
      <xdr:rowOff>9525</xdr:rowOff>
    </xdr:to>
    <xdr:sp>
      <xdr:nvSpPr>
        <xdr:cNvPr id="7" name="Straight Connector 7"/>
        <xdr:cNvSpPr>
          <a:spLocks/>
        </xdr:cNvSpPr>
      </xdr:nvSpPr>
      <xdr:spPr>
        <a:xfrm>
          <a:off x="4000500" y="7010400"/>
          <a:ext cx="285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49</xdr:row>
      <xdr:rowOff>0</xdr:rowOff>
    </xdr:from>
    <xdr:to>
      <xdr:col>9</xdr:col>
      <xdr:colOff>133350</xdr:colOff>
      <xdr:row>49</xdr:row>
      <xdr:rowOff>0</xdr:rowOff>
    </xdr:to>
    <xdr:sp>
      <xdr:nvSpPr>
        <xdr:cNvPr id="8" name="Straight Connector 8"/>
        <xdr:cNvSpPr>
          <a:spLocks/>
        </xdr:cNvSpPr>
      </xdr:nvSpPr>
      <xdr:spPr>
        <a:xfrm>
          <a:off x="1828800" y="7000875"/>
          <a:ext cx="276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</xdr:colOff>
      <xdr:row>57</xdr:row>
      <xdr:rowOff>19050</xdr:rowOff>
    </xdr:from>
    <xdr:to>
      <xdr:col>9</xdr:col>
      <xdr:colOff>123825</xdr:colOff>
      <xdr:row>57</xdr:row>
      <xdr:rowOff>19050</xdr:rowOff>
    </xdr:to>
    <xdr:sp>
      <xdr:nvSpPr>
        <xdr:cNvPr id="9" name="Straight Connector 9"/>
        <xdr:cNvSpPr>
          <a:spLocks/>
        </xdr:cNvSpPr>
      </xdr:nvSpPr>
      <xdr:spPr>
        <a:xfrm>
          <a:off x="1819275" y="8286750"/>
          <a:ext cx="276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47625</xdr:colOff>
      <xdr:row>57</xdr:row>
      <xdr:rowOff>19050</xdr:rowOff>
    </xdr:from>
    <xdr:to>
      <xdr:col>19</xdr:col>
      <xdr:colOff>133350</xdr:colOff>
      <xdr:row>57</xdr:row>
      <xdr:rowOff>19050</xdr:rowOff>
    </xdr:to>
    <xdr:sp>
      <xdr:nvSpPr>
        <xdr:cNvPr id="10" name="Straight Connector 10"/>
        <xdr:cNvSpPr>
          <a:spLocks/>
        </xdr:cNvSpPr>
      </xdr:nvSpPr>
      <xdr:spPr>
        <a:xfrm>
          <a:off x="3981450" y="8286750"/>
          <a:ext cx="285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47625</xdr:colOff>
      <xdr:row>57</xdr:row>
      <xdr:rowOff>19050</xdr:rowOff>
    </xdr:from>
    <xdr:to>
      <xdr:col>29</xdr:col>
      <xdr:colOff>133350</xdr:colOff>
      <xdr:row>57</xdr:row>
      <xdr:rowOff>19050</xdr:rowOff>
    </xdr:to>
    <xdr:sp>
      <xdr:nvSpPr>
        <xdr:cNvPr id="11" name="Straight Connector 11"/>
        <xdr:cNvSpPr>
          <a:spLocks/>
        </xdr:cNvSpPr>
      </xdr:nvSpPr>
      <xdr:spPr>
        <a:xfrm>
          <a:off x="6248400" y="8286750"/>
          <a:ext cx="276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76200</xdr:colOff>
      <xdr:row>44</xdr:row>
      <xdr:rowOff>19050</xdr:rowOff>
    </xdr:from>
    <xdr:to>
      <xdr:col>19</xdr:col>
      <xdr:colOff>161925</xdr:colOff>
      <xdr:row>44</xdr:row>
      <xdr:rowOff>19050</xdr:rowOff>
    </xdr:to>
    <xdr:sp>
      <xdr:nvSpPr>
        <xdr:cNvPr id="12" name="Straight Connector 12"/>
        <xdr:cNvSpPr>
          <a:spLocks/>
        </xdr:cNvSpPr>
      </xdr:nvSpPr>
      <xdr:spPr>
        <a:xfrm>
          <a:off x="4010025" y="6296025"/>
          <a:ext cx="285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76200</xdr:colOff>
      <xdr:row>44</xdr:row>
      <xdr:rowOff>19050</xdr:rowOff>
    </xdr:from>
    <xdr:to>
      <xdr:col>19</xdr:col>
      <xdr:colOff>161925</xdr:colOff>
      <xdr:row>44</xdr:row>
      <xdr:rowOff>19050</xdr:rowOff>
    </xdr:to>
    <xdr:sp>
      <xdr:nvSpPr>
        <xdr:cNvPr id="13" name="Straight Connector 13"/>
        <xdr:cNvSpPr>
          <a:spLocks/>
        </xdr:cNvSpPr>
      </xdr:nvSpPr>
      <xdr:spPr>
        <a:xfrm>
          <a:off x="4010025" y="6296025"/>
          <a:ext cx="285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38100</xdr:colOff>
      <xdr:row>57</xdr:row>
      <xdr:rowOff>19050</xdr:rowOff>
    </xdr:from>
    <xdr:to>
      <xdr:col>19</xdr:col>
      <xdr:colOff>123825</xdr:colOff>
      <xdr:row>57</xdr:row>
      <xdr:rowOff>19050</xdr:rowOff>
    </xdr:to>
    <xdr:sp>
      <xdr:nvSpPr>
        <xdr:cNvPr id="14" name="Straight Connector 14"/>
        <xdr:cNvSpPr>
          <a:spLocks/>
        </xdr:cNvSpPr>
      </xdr:nvSpPr>
      <xdr:spPr>
        <a:xfrm>
          <a:off x="3971925" y="8286750"/>
          <a:ext cx="285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38100</xdr:colOff>
      <xdr:row>57</xdr:row>
      <xdr:rowOff>19050</xdr:rowOff>
    </xdr:from>
    <xdr:to>
      <xdr:col>29</xdr:col>
      <xdr:colOff>123825</xdr:colOff>
      <xdr:row>57</xdr:row>
      <xdr:rowOff>19050</xdr:rowOff>
    </xdr:to>
    <xdr:sp>
      <xdr:nvSpPr>
        <xdr:cNvPr id="15" name="Straight Connector 15"/>
        <xdr:cNvSpPr>
          <a:spLocks/>
        </xdr:cNvSpPr>
      </xdr:nvSpPr>
      <xdr:spPr>
        <a:xfrm>
          <a:off x="6238875" y="8286750"/>
          <a:ext cx="276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</xdr:colOff>
      <xdr:row>63</xdr:row>
      <xdr:rowOff>19050</xdr:rowOff>
    </xdr:from>
    <xdr:to>
      <xdr:col>9</xdr:col>
      <xdr:colOff>123825</xdr:colOff>
      <xdr:row>63</xdr:row>
      <xdr:rowOff>19050</xdr:rowOff>
    </xdr:to>
    <xdr:sp>
      <xdr:nvSpPr>
        <xdr:cNvPr id="16" name="Straight Connector 16"/>
        <xdr:cNvSpPr>
          <a:spLocks/>
        </xdr:cNvSpPr>
      </xdr:nvSpPr>
      <xdr:spPr>
        <a:xfrm>
          <a:off x="1819275" y="9077325"/>
          <a:ext cx="276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47625</xdr:colOff>
      <xdr:row>63</xdr:row>
      <xdr:rowOff>19050</xdr:rowOff>
    </xdr:from>
    <xdr:to>
      <xdr:col>19</xdr:col>
      <xdr:colOff>133350</xdr:colOff>
      <xdr:row>63</xdr:row>
      <xdr:rowOff>19050</xdr:rowOff>
    </xdr:to>
    <xdr:sp>
      <xdr:nvSpPr>
        <xdr:cNvPr id="17" name="Straight Connector 17"/>
        <xdr:cNvSpPr>
          <a:spLocks/>
        </xdr:cNvSpPr>
      </xdr:nvSpPr>
      <xdr:spPr>
        <a:xfrm>
          <a:off x="3981450" y="9077325"/>
          <a:ext cx="285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47625</xdr:colOff>
      <xdr:row>63</xdr:row>
      <xdr:rowOff>19050</xdr:rowOff>
    </xdr:from>
    <xdr:to>
      <xdr:col>29</xdr:col>
      <xdr:colOff>133350</xdr:colOff>
      <xdr:row>63</xdr:row>
      <xdr:rowOff>19050</xdr:rowOff>
    </xdr:to>
    <xdr:sp>
      <xdr:nvSpPr>
        <xdr:cNvPr id="18" name="Straight Connector 18"/>
        <xdr:cNvSpPr>
          <a:spLocks/>
        </xdr:cNvSpPr>
      </xdr:nvSpPr>
      <xdr:spPr>
        <a:xfrm>
          <a:off x="6248400" y="9077325"/>
          <a:ext cx="276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38100</xdr:colOff>
      <xdr:row>63</xdr:row>
      <xdr:rowOff>19050</xdr:rowOff>
    </xdr:from>
    <xdr:to>
      <xdr:col>19</xdr:col>
      <xdr:colOff>123825</xdr:colOff>
      <xdr:row>63</xdr:row>
      <xdr:rowOff>19050</xdr:rowOff>
    </xdr:to>
    <xdr:sp>
      <xdr:nvSpPr>
        <xdr:cNvPr id="19" name="Straight Connector 19"/>
        <xdr:cNvSpPr>
          <a:spLocks/>
        </xdr:cNvSpPr>
      </xdr:nvSpPr>
      <xdr:spPr>
        <a:xfrm>
          <a:off x="3971925" y="9077325"/>
          <a:ext cx="285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38100</xdr:colOff>
      <xdr:row>63</xdr:row>
      <xdr:rowOff>19050</xdr:rowOff>
    </xdr:from>
    <xdr:to>
      <xdr:col>29</xdr:col>
      <xdr:colOff>123825</xdr:colOff>
      <xdr:row>63</xdr:row>
      <xdr:rowOff>19050</xdr:rowOff>
    </xdr:to>
    <xdr:sp>
      <xdr:nvSpPr>
        <xdr:cNvPr id="20" name="Straight Connector 20"/>
        <xdr:cNvSpPr>
          <a:spLocks/>
        </xdr:cNvSpPr>
      </xdr:nvSpPr>
      <xdr:spPr>
        <a:xfrm>
          <a:off x="6238875" y="9077325"/>
          <a:ext cx="276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</xdr:colOff>
      <xdr:row>69</xdr:row>
      <xdr:rowOff>19050</xdr:rowOff>
    </xdr:from>
    <xdr:to>
      <xdr:col>9</xdr:col>
      <xdr:colOff>123825</xdr:colOff>
      <xdr:row>69</xdr:row>
      <xdr:rowOff>19050</xdr:rowOff>
    </xdr:to>
    <xdr:sp>
      <xdr:nvSpPr>
        <xdr:cNvPr id="21" name="Straight Connector 21"/>
        <xdr:cNvSpPr>
          <a:spLocks/>
        </xdr:cNvSpPr>
      </xdr:nvSpPr>
      <xdr:spPr>
        <a:xfrm>
          <a:off x="1819275" y="9867900"/>
          <a:ext cx="276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47625</xdr:colOff>
      <xdr:row>69</xdr:row>
      <xdr:rowOff>19050</xdr:rowOff>
    </xdr:from>
    <xdr:to>
      <xdr:col>19</xdr:col>
      <xdr:colOff>133350</xdr:colOff>
      <xdr:row>69</xdr:row>
      <xdr:rowOff>19050</xdr:rowOff>
    </xdr:to>
    <xdr:sp>
      <xdr:nvSpPr>
        <xdr:cNvPr id="22" name="Straight Connector 22"/>
        <xdr:cNvSpPr>
          <a:spLocks/>
        </xdr:cNvSpPr>
      </xdr:nvSpPr>
      <xdr:spPr>
        <a:xfrm>
          <a:off x="3981450" y="9867900"/>
          <a:ext cx="285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47625</xdr:colOff>
      <xdr:row>69</xdr:row>
      <xdr:rowOff>19050</xdr:rowOff>
    </xdr:from>
    <xdr:to>
      <xdr:col>29</xdr:col>
      <xdr:colOff>133350</xdr:colOff>
      <xdr:row>69</xdr:row>
      <xdr:rowOff>19050</xdr:rowOff>
    </xdr:to>
    <xdr:sp>
      <xdr:nvSpPr>
        <xdr:cNvPr id="23" name="Straight Connector 23"/>
        <xdr:cNvSpPr>
          <a:spLocks/>
        </xdr:cNvSpPr>
      </xdr:nvSpPr>
      <xdr:spPr>
        <a:xfrm>
          <a:off x="6248400" y="9867900"/>
          <a:ext cx="276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38100</xdr:colOff>
      <xdr:row>69</xdr:row>
      <xdr:rowOff>19050</xdr:rowOff>
    </xdr:from>
    <xdr:to>
      <xdr:col>19</xdr:col>
      <xdr:colOff>123825</xdr:colOff>
      <xdr:row>69</xdr:row>
      <xdr:rowOff>19050</xdr:rowOff>
    </xdr:to>
    <xdr:sp>
      <xdr:nvSpPr>
        <xdr:cNvPr id="24" name="Straight Connector 24"/>
        <xdr:cNvSpPr>
          <a:spLocks/>
        </xdr:cNvSpPr>
      </xdr:nvSpPr>
      <xdr:spPr>
        <a:xfrm>
          <a:off x="3971925" y="9867900"/>
          <a:ext cx="285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38100</xdr:colOff>
      <xdr:row>69</xdr:row>
      <xdr:rowOff>19050</xdr:rowOff>
    </xdr:from>
    <xdr:to>
      <xdr:col>29</xdr:col>
      <xdr:colOff>123825</xdr:colOff>
      <xdr:row>69</xdr:row>
      <xdr:rowOff>19050</xdr:rowOff>
    </xdr:to>
    <xdr:sp>
      <xdr:nvSpPr>
        <xdr:cNvPr id="25" name="Straight Connector 25"/>
        <xdr:cNvSpPr>
          <a:spLocks/>
        </xdr:cNvSpPr>
      </xdr:nvSpPr>
      <xdr:spPr>
        <a:xfrm>
          <a:off x="6238875" y="9867900"/>
          <a:ext cx="276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0</xdr:colOff>
      <xdr:row>1</xdr:row>
      <xdr:rowOff>0</xdr:rowOff>
    </xdr:from>
    <xdr:to>
      <xdr:col>39</xdr:col>
      <xdr:colOff>104775</xdr:colOff>
      <xdr:row>2</xdr:row>
      <xdr:rowOff>161925</xdr:rowOff>
    </xdr:to>
    <xdr:sp macro="[0]!NewQuestionsFractions">
      <xdr:nvSpPr>
        <xdr:cNvPr id="26" name="AutoShape 26"/>
        <xdr:cNvSpPr>
          <a:spLocks/>
        </xdr:cNvSpPr>
      </xdr:nvSpPr>
      <xdr:spPr>
        <a:xfrm>
          <a:off x="7096125" y="285750"/>
          <a:ext cx="1771650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New Questions
</a:t>
          </a:r>
        </a:p>
      </xdr:txBody>
    </xdr:sp>
    <xdr:clientData/>
  </xdr:twoCellAnchor>
  <xdr:twoCellAnchor>
    <xdr:from>
      <xdr:col>32</xdr:col>
      <xdr:colOff>0</xdr:colOff>
      <xdr:row>3</xdr:row>
      <xdr:rowOff>0</xdr:rowOff>
    </xdr:from>
    <xdr:to>
      <xdr:col>39</xdr:col>
      <xdr:colOff>104775</xdr:colOff>
      <xdr:row>4</xdr:row>
      <xdr:rowOff>76200</xdr:rowOff>
    </xdr:to>
    <xdr:sp macro="[0]!NewQuestionsPositive">
      <xdr:nvSpPr>
        <xdr:cNvPr id="27" name="AutoShape 26">
          <a:hlinkClick r:id="rId1"/>
        </xdr:cNvPr>
        <xdr:cNvSpPr>
          <a:spLocks/>
        </xdr:cNvSpPr>
      </xdr:nvSpPr>
      <xdr:spPr>
        <a:xfrm>
          <a:off x="7096125" y="676275"/>
          <a:ext cx="1771650" cy="4000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Main Menu
</a:t>
          </a:r>
        </a:p>
      </xdr:txBody>
    </xdr:sp>
    <xdr:clientData/>
  </xdr:twoCellAnchor>
  <xdr:twoCellAnchor>
    <xdr:from>
      <xdr:col>18</xdr:col>
      <xdr:colOff>76200</xdr:colOff>
      <xdr:row>39</xdr:row>
      <xdr:rowOff>19050</xdr:rowOff>
    </xdr:from>
    <xdr:to>
      <xdr:col>19</xdr:col>
      <xdr:colOff>161925</xdr:colOff>
      <xdr:row>39</xdr:row>
      <xdr:rowOff>19050</xdr:rowOff>
    </xdr:to>
    <xdr:sp>
      <xdr:nvSpPr>
        <xdr:cNvPr id="28" name="Straight Connector 28"/>
        <xdr:cNvSpPr>
          <a:spLocks/>
        </xdr:cNvSpPr>
      </xdr:nvSpPr>
      <xdr:spPr>
        <a:xfrm>
          <a:off x="4010025" y="5572125"/>
          <a:ext cx="285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76200</xdr:colOff>
      <xdr:row>39</xdr:row>
      <xdr:rowOff>19050</xdr:rowOff>
    </xdr:from>
    <xdr:to>
      <xdr:col>9</xdr:col>
      <xdr:colOff>161925</xdr:colOff>
      <xdr:row>39</xdr:row>
      <xdr:rowOff>19050</xdr:rowOff>
    </xdr:to>
    <xdr:sp>
      <xdr:nvSpPr>
        <xdr:cNvPr id="29" name="Straight Connector 29"/>
        <xdr:cNvSpPr>
          <a:spLocks/>
        </xdr:cNvSpPr>
      </xdr:nvSpPr>
      <xdr:spPr>
        <a:xfrm>
          <a:off x="1857375" y="5572125"/>
          <a:ext cx="276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76200</xdr:colOff>
      <xdr:row>39</xdr:row>
      <xdr:rowOff>19050</xdr:rowOff>
    </xdr:from>
    <xdr:to>
      <xdr:col>19</xdr:col>
      <xdr:colOff>161925</xdr:colOff>
      <xdr:row>39</xdr:row>
      <xdr:rowOff>19050</xdr:rowOff>
    </xdr:to>
    <xdr:sp>
      <xdr:nvSpPr>
        <xdr:cNvPr id="30" name="Straight Connector 30"/>
        <xdr:cNvSpPr>
          <a:spLocks/>
        </xdr:cNvSpPr>
      </xdr:nvSpPr>
      <xdr:spPr>
        <a:xfrm>
          <a:off x="4010025" y="5572125"/>
          <a:ext cx="285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76200</xdr:colOff>
      <xdr:row>39</xdr:row>
      <xdr:rowOff>19050</xdr:rowOff>
    </xdr:from>
    <xdr:to>
      <xdr:col>19</xdr:col>
      <xdr:colOff>161925</xdr:colOff>
      <xdr:row>39</xdr:row>
      <xdr:rowOff>19050</xdr:rowOff>
    </xdr:to>
    <xdr:sp>
      <xdr:nvSpPr>
        <xdr:cNvPr id="31" name="Straight Connector 31"/>
        <xdr:cNvSpPr>
          <a:spLocks/>
        </xdr:cNvSpPr>
      </xdr:nvSpPr>
      <xdr:spPr>
        <a:xfrm>
          <a:off x="4010025" y="5572125"/>
          <a:ext cx="285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76200</xdr:colOff>
      <xdr:row>39</xdr:row>
      <xdr:rowOff>19050</xdr:rowOff>
    </xdr:from>
    <xdr:to>
      <xdr:col>29</xdr:col>
      <xdr:colOff>161925</xdr:colOff>
      <xdr:row>39</xdr:row>
      <xdr:rowOff>19050</xdr:rowOff>
    </xdr:to>
    <xdr:sp>
      <xdr:nvSpPr>
        <xdr:cNvPr id="32" name="Straight Connector 32"/>
        <xdr:cNvSpPr>
          <a:spLocks/>
        </xdr:cNvSpPr>
      </xdr:nvSpPr>
      <xdr:spPr>
        <a:xfrm>
          <a:off x="6276975" y="5572125"/>
          <a:ext cx="276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76200</xdr:colOff>
      <xdr:row>39</xdr:row>
      <xdr:rowOff>19050</xdr:rowOff>
    </xdr:from>
    <xdr:to>
      <xdr:col>29</xdr:col>
      <xdr:colOff>161925</xdr:colOff>
      <xdr:row>39</xdr:row>
      <xdr:rowOff>19050</xdr:rowOff>
    </xdr:to>
    <xdr:sp>
      <xdr:nvSpPr>
        <xdr:cNvPr id="33" name="Straight Connector 33"/>
        <xdr:cNvSpPr>
          <a:spLocks/>
        </xdr:cNvSpPr>
      </xdr:nvSpPr>
      <xdr:spPr>
        <a:xfrm>
          <a:off x="6276975" y="5572125"/>
          <a:ext cx="276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76200</xdr:colOff>
      <xdr:row>0</xdr:row>
      <xdr:rowOff>190500</xdr:rowOff>
    </xdr:from>
    <xdr:to>
      <xdr:col>27</xdr:col>
      <xdr:colOff>142875</xdr:colOff>
      <xdr:row>4</xdr:row>
      <xdr:rowOff>114300</xdr:rowOff>
    </xdr:to>
    <xdr:sp>
      <xdr:nvSpPr>
        <xdr:cNvPr id="34" name="Text Box 1"/>
        <xdr:cNvSpPr txBox="1">
          <a:spLocks noChangeArrowheads="1"/>
        </xdr:cNvSpPr>
      </xdr:nvSpPr>
      <xdr:spPr>
        <a:xfrm>
          <a:off x="1619250" y="190500"/>
          <a:ext cx="44386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Number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Evaluating and Simplifying Indices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Fractional Indices</a:t>
          </a:r>
        </a:p>
      </xdr:txBody>
    </xdr:sp>
    <xdr:clientData/>
  </xdr:twoCellAnchor>
  <xdr:twoCellAnchor>
    <xdr:from>
      <xdr:col>5</xdr:col>
      <xdr:colOff>114300</xdr:colOff>
      <xdr:row>4</xdr:row>
      <xdr:rowOff>66675</xdr:rowOff>
    </xdr:from>
    <xdr:to>
      <xdr:col>30</xdr:col>
      <xdr:colOff>152400</xdr:colOff>
      <xdr:row>4</xdr:row>
      <xdr:rowOff>66675</xdr:rowOff>
    </xdr:to>
    <xdr:sp>
      <xdr:nvSpPr>
        <xdr:cNvPr id="35" name="Line 3"/>
        <xdr:cNvSpPr>
          <a:spLocks/>
        </xdr:cNvSpPr>
      </xdr:nvSpPr>
      <xdr:spPr>
        <a:xfrm>
          <a:off x="1409700" y="1066800"/>
          <a:ext cx="532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0</xdr:row>
      <xdr:rowOff>219075</xdr:rowOff>
    </xdr:from>
    <xdr:to>
      <xdr:col>30</xdr:col>
      <xdr:colOff>190500</xdr:colOff>
      <xdr:row>0</xdr:row>
      <xdr:rowOff>219075</xdr:rowOff>
    </xdr:to>
    <xdr:sp>
      <xdr:nvSpPr>
        <xdr:cNvPr id="36" name="Line 5"/>
        <xdr:cNvSpPr>
          <a:spLocks/>
        </xdr:cNvSpPr>
      </xdr:nvSpPr>
      <xdr:spPr>
        <a:xfrm>
          <a:off x="1371600" y="219075"/>
          <a:ext cx="540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71</xdr:row>
      <xdr:rowOff>0</xdr:rowOff>
    </xdr:from>
    <xdr:to>
      <xdr:col>30</xdr:col>
      <xdr:colOff>47625</xdr:colOff>
      <xdr:row>72</xdr:row>
      <xdr:rowOff>200025</xdr:rowOff>
    </xdr:to>
    <xdr:sp macro="[1]!AvgQuestion">
      <xdr:nvSpPr>
        <xdr:cNvPr id="37" name="Rounded Rectangle 39">
          <a:hlinkClick r:id="rId2"/>
        </xdr:cNvPr>
        <xdr:cNvSpPr>
          <a:spLocks/>
        </xdr:cNvSpPr>
      </xdr:nvSpPr>
      <xdr:spPr>
        <a:xfrm>
          <a:off x="5915025" y="10353675"/>
          <a:ext cx="714375" cy="4381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Go to top of page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rek\Documents\GCSE\Lessons\Handling%20Data\Excel\Handling%20Data%20Questions%20%20High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Averages"/>
      <sheetName val="Averages Ans"/>
      <sheetName val="Frequency Table Avg"/>
      <sheetName val="FTA Ans"/>
      <sheetName val="Grouped Data Questions"/>
      <sheetName val="GD Ans"/>
      <sheetName val="Scatter Diag Q"/>
      <sheetName val="Scatter Diag Ans"/>
      <sheetName val="Cum. Freq. Q"/>
      <sheetName val="Cum. Freq. Ans"/>
      <sheetName val="Moving Avg Question"/>
      <sheetName val="Moving Avg Answer"/>
      <sheetName val="Random Numbers"/>
      <sheetName val="Handling Data Questions  Higher"/>
    </sheetNames>
    <definedNames>
      <definedName name="AvgQuestio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H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7" max="7" width="22.7109375" style="0" bestFit="1" customWidth="1"/>
  </cols>
  <sheetData>
    <row r="1" spans="1:34" ht="22.5">
      <c r="A1" s="2"/>
      <c r="B1" s="3"/>
      <c r="C1" s="3"/>
      <c r="D1" s="3"/>
      <c r="E1" s="3"/>
      <c r="F1" s="3"/>
      <c r="G1" s="3"/>
      <c r="H1" s="3"/>
      <c r="I1" s="6"/>
      <c r="J1" s="6"/>
      <c r="K1" s="6"/>
      <c r="L1" s="6"/>
      <c r="M1" s="7"/>
      <c r="N1" s="7"/>
      <c r="O1" s="7"/>
      <c r="P1" s="7"/>
      <c r="Q1" s="7"/>
      <c r="R1" s="7"/>
      <c r="S1" s="7"/>
      <c r="T1" s="7"/>
      <c r="U1" s="7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34" ht="15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7"/>
      <c r="P2" s="7"/>
      <c r="Q2" s="7"/>
      <c r="R2" s="7"/>
      <c r="S2" s="7"/>
      <c r="T2" s="7"/>
      <c r="U2" s="7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</row>
    <row r="3" spans="1:34" ht="15">
      <c r="A3" s="8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7"/>
      <c r="P3" s="7"/>
      <c r="Q3" s="7"/>
      <c r="R3" s="7"/>
      <c r="S3" s="7"/>
      <c r="T3" s="7"/>
      <c r="U3" s="7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</row>
    <row r="4" spans="1:34" ht="25.5">
      <c r="A4" s="8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  <c r="O4" s="7"/>
      <c r="P4" s="9"/>
      <c r="Q4" s="7"/>
      <c r="R4" s="7"/>
      <c r="S4" s="7"/>
      <c r="T4" s="7"/>
      <c r="U4" s="7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</row>
    <row r="5" spans="1:34" ht="17.25" customHeight="1">
      <c r="A5" s="8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  <c r="O5" s="7"/>
      <c r="P5" s="7"/>
      <c r="Q5" s="7"/>
      <c r="R5" s="7"/>
      <c r="S5" s="7"/>
      <c r="T5" s="7"/>
      <c r="U5" s="7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</row>
    <row r="6" spans="1:34" ht="21">
      <c r="A6" s="107" t="s">
        <v>31</v>
      </c>
      <c r="B6" s="108"/>
      <c r="C6" s="110"/>
      <c r="D6" s="110"/>
      <c r="E6" s="110"/>
      <c r="F6" s="49"/>
      <c r="G6" s="49"/>
      <c r="H6" s="49"/>
      <c r="I6" s="49"/>
      <c r="J6" s="49"/>
      <c r="K6" s="49"/>
      <c r="L6" s="49"/>
      <c r="M6" s="49"/>
      <c r="N6" s="49"/>
      <c r="O6" s="7"/>
      <c r="P6" s="7"/>
      <c r="Q6" s="7"/>
      <c r="R6" s="34" t="str">
        <f>IF(AG55&lt;0.1," ","Percentage Correct")</f>
        <v> </v>
      </c>
      <c r="S6" s="7"/>
      <c r="T6" s="7"/>
      <c r="U6" s="7"/>
      <c r="V6" s="48"/>
      <c r="W6" s="48"/>
      <c r="X6" s="48"/>
      <c r="Y6" s="48"/>
      <c r="Z6" s="109" t="str">
        <f>IF(AG55&lt;0.1," ",AJ57/24)</f>
        <v> </v>
      </c>
      <c r="AA6" s="109"/>
      <c r="AB6" s="109"/>
      <c r="AC6" s="48"/>
      <c r="AD6" s="48"/>
      <c r="AE6" s="48"/>
      <c r="AF6" s="48"/>
      <c r="AG6" s="48"/>
      <c r="AH6" s="48"/>
    </row>
    <row r="7" spans="1:21" ht="18.75">
      <c r="A7" s="52"/>
      <c r="B7" s="53"/>
      <c r="C7" s="52"/>
      <c r="D7" s="52"/>
      <c r="E7" s="52"/>
      <c r="F7" s="52"/>
      <c r="G7" s="52" t="s">
        <v>32</v>
      </c>
      <c r="H7" s="52"/>
      <c r="I7" s="52"/>
      <c r="J7" s="53"/>
      <c r="K7" s="53"/>
      <c r="L7" s="53"/>
      <c r="M7" s="53"/>
      <c r="N7" s="53"/>
      <c r="O7" s="53"/>
      <c r="P7" s="53"/>
      <c r="Q7" s="41"/>
      <c r="R7" s="41"/>
      <c r="S7" s="41"/>
      <c r="T7" s="41"/>
      <c r="U7" s="41"/>
    </row>
    <row r="8" spans="1:21" ht="18.75">
      <c r="A8" s="52"/>
      <c r="B8" s="52" t="s">
        <v>33</v>
      </c>
      <c r="C8" s="52"/>
      <c r="D8" s="52"/>
      <c r="E8" s="54"/>
      <c r="F8" s="52"/>
      <c r="G8" s="55" t="str">
        <f>IF('Positive Integer Indices'!AG55&lt;0.1," ",'Positive Integer Indices'!Z6)</f>
        <v> </v>
      </c>
      <c r="H8" s="52"/>
      <c r="I8" s="52"/>
      <c r="J8" s="53"/>
      <c r="K8" s="53"/>
      <c r="L8" s="53"/>
      <c r="M8" s="53"/>
      <c r="N8" s="53"/>
      <c r="O8" s="53"/>
      <c r="P8" s="53"/>
      <c r="Q8" s="41"/>
      <c r="R8" s="41"/>
      <c r="S8" s="41"/>
      <c r="T8" s="41"/>
      <c r="U8" s="41"/>
    </row>
    <row r="9" spans="1:21" ht="18.75">
      <c r="A9" s="52"/>
      <c r="B9" s="52"/>
      <c r="C9" s="52"/>
      <c r="D9" s="52"/>
      <c r="E9" s="52"/>
      <c r="F9" s="52"/>
      <c r="G9" s="52"/>
      <c r="H9" s="52"/>
      <c r="I9" s="52"/>
      <c r="J9" s="53"/>
      <c r="K9" s="53"/>
      <c r="L9" s="53"/>
      <c r="M9" s="53"/>
      <c r="N9" s="53"/>
      <c r="O9" s="53"/>
      <c r="P9" s="53"/>
      <c r="Q9" s="41"/>
      <c r="R9" s="41"/>
      <c r="S9" s="41"/>
      <c r="T9" s="41"/>
      <c r="U9" s="41"/>
    </row>
    <row r="10" spans="1:21" ht="18.75">
      <c r="A10" s="52"/>
      <c r="B10" s="52" t="s">
        <v>34</v>
      </c>
      <c r="C10" s="52"/>
      <c r="D10" s="52"/>
      <c r="E10" s="52"/>
      <c r="F10" s="52"/>
      <c r="G10" s="74" t="str">
        <f>IF('Negative Indices'!U6&lt;0.1," ",'Negative Indices'!U6)</f>
        <v> </v>
      </c>
      <c r="H10" s="52"/>
      <c r="I10" s="52"/>
      <c r="J10" s="53"/>
      <c r="K10" s="53"/>
      <c r="L10" s="53"/>
      <c r="M10" s="53"/>
      <c r="N10" s="53"/>
      <c r="O10" s="53"/>
      <c r="P10" s="53"/>
      <c r="Q10" s="41"/>
      <c r="R10" s="41"/>
      <c r="S10" s="41"/>
      <c r="T10" s="41"/>
      <c r="U10" s="41"/>
    </row>
    <row r="11" spans="1:21" ht="18.75">
      <c r="A11" s="52"/>
      <c r="B11" s="52"/>
      <c r="C11" s="52"/>
      <c r="D11" s="52"/>
      <c r="E11" s="52"/>
      <c r="F11" s="52"/>
      <c r="G11" s="52"/>
      <c r="H11" s="52"/>
      <c r="I11" s="52"/>
      <c r="J11" s="53"/>
      <c r="K11" s="53"/>
      <c r="L11" s="53"/>
      <c r="M11" s="53"/>
      <c r="N11" s="53"/>
      <c r="O11" s="53"/>
      <c r="P11" s="53"/>
      <c r="Q11" s="41"/>
      <c r="R11" s="41"/>
      <c r="S11" s="41"/>
      <c r="T11" s="41"/>
      <c r="U11" s="41"/>
    </row>
    <row r="12" spans="1:21" ht="18.75">
      <c r="A12" s="52"/>
      <c r="B12" s="52" t="s">
        <v>35</v>
      </c>
      <c r="C12" s="52"/>
      <c r="D12" s="52"/>
      <c r="E12" s="52"/>
      <c r="F12" s="52"/>
      <c r="G12" s="74" t="str">
        <f>IF('Fractional Indices'!U8&lt;0.1," ",'Fractional Indices'!U8)</f>
        <v> </v>
      </c>
      <c r="H12" s="52"/>
      <c r="I12" s="52"/>
      <c r="J12" s="53"/>
      <c r="K12" s="53"/>
      <c r="L12" s="53"/>
      <c r="M12" s="53"/>
      <c r="N12" s="53"/>
      <c r="O12" s="53"/>
      <c r="P12" s="53"/>
      <c r="Q12" s="41"/>
      <c r="R12" s="41"/>
      <c r="S12" s="41"/>
      <c r="T12" s="41"/>
      <c r="U12" s="41"/>
    </row>
    <row r="13" spans="1:21" ht="18.75">
      <c r="A13" s="52"/>
      <c r="B13" s="52"/>
      <c r="C13" s="52"/>
      <c r="D13" s="52"/>
      <c r="E13" s="52"/>
      <c r="F13" s="52"/>
      <c r="G13" s="52"/>
      <c r="H13" s="52"/>
      <c r="I13" s="52"/>
      <c r="J13" s="53"/>
      <c r="K13" s="53"/>
      <c r="L13" s="53"/>
      <c r="M13" s="53"/>
      <c r="N13" s="53"/>
      <c r="O13" s="53"/>
      <c r="P13" s="53"/>
      <c r="Q13" s="41"/>
      <c r="R13" s="41"/>
      <c r="S13" s="41"/>
      <c r="T13" s="41"/>
      <c r="U13" s="41"/>
    </row>
    <row r="14" spans="1:21" ht="18.75">
      <c r="A14" s="52"/>
      <c r="B14" s="52"/>
      <c r="C14" s="52"/>
      <c r="D14" s="52"/>
      <c r="E14" s="52"/>
      <c r="F14" s="52"/>
      <c r="G14" s="52"/>
      <c r="H14" s="52"/>
      <c r="I14" s="52"/>
      <c r="J14" s="53"/>
      <c r="K14" s="53"/>
      <c r="L14" s="53"/>
      <c r="M14" s="53"/>
      <c r="N14" s="53"/>
      <c r="O14" s="53"/>
      <c r="P14" s="53"/>
      <c r="Q14" s="41"/>
      <c r="R14" s="41"/>
      <c r="S14" s="41"/>
      <c r="T14" s="41"/>
      <c r="U14" s="41"/>
    </row>
    <row r="15" spans="1:21" ht="18.75">
      <c r="A15" s="52"/>
      <c r="B15" s="52"/>
      <c r="C15" s="52"/>
      <c r="D15" s="52"/>
      <c r="E15" s="52"/>
      <c r="F15" s="52"/>
      <c r="G15" s="52"/>
      <c r="H15" s="52"/>
      <c r="I15" s="52"/>
      <c r="J15" s="53"/>
      <c r="K15" s="53"/>
      <c r="L15" s="53"/>
      <c r="M15" s="53"/>
      <c r="N15" s="53"/>
      <c r="O15" s="53"/>
      <c r="P15" s="53"/>
      <c r="Q15" s="41"/>
      <c r="R15" s="41"/>
      <c r="S15" s="41"/>
      <c r="T15" s="41"/>
      <c r="U15" s="41"/>
    </row>
    <row r="16" spans="1:21" ht="18.75">
      <c r="A16" s="52"/>
      <c r="B16" s="52"/>
      <c r="C16" s="52"/>
      <c r="D16" s="52"/>
      <c r="E16" s="52"/>
      <c r="F16" s="52"/>
      <c r="G16" s="52"/>
      <c r="H16" s="52"/>
      <c r="I16" s="52"/>
      <c r="J16" s="53"/>
      <c r="K16" s="53"/>
      <c r="L16" s="53"/>
      <c r="M16" s="53"/>
      <c r="N16" s="53"/>
      <c r="O16" s="53"/>
      <c r="P16" s="53"/>
      <c r="Q16" s="41"/>
      <c r="R16" s="41"/>
      <c r="S16" s="41"/>
      <c r="T16" s="41"/>
      <c r="U16" s="41"/>
    </row>
    <row r="17" spans="1:21" ht="18.75">
      <c r="A17" s="52"/>
      <c r="B17" s="52"/>
      <c r="C17" s="52"/>
      <c r="D17" s="52"/>
      <c r="E17" s="52"/>
      <c r="F17" s="52"/>
      <c r="G17" s="52"/>
      <c r="H17" s="52"/>
      <c r="I17" s="52"/>
      <c r="J17" s="53"/>
      <c r="K17" s="53"/>
      <c r="L17" s="53"/>
      <c r="M17" s="53"/>
      <c r="N17" s="53"/>
      <c r="O17" s="53"/>
      <c r="P17" s="53"/>
      <c r="Q17" s="41"/>
      <c r="R17" s="41"/>
      <c r="S17" s="41"/>
      <c r="T17" s="41"/>
      <c r="U17" s="41"/>
    </row>
    <row r="18" spans="1:21" ht="18.75">
      <c r="A18" s="52"/>
      <c r="B18" s="52"/>
      <c r="C18" s="52"/>
      <c r="D18" s="52"/>
      <c r="E18" s="52"/>
      <c r="F18" s="52"/>
      <c r="G18" s="52"/>
      <c r="H18" s="52"/>
      <c r="I18" s="52"/>
      <c r="J18" s="53"/>
      <c r="K18" s="53"/>
      <c r="L18" s="53"/>
      <c r="M18" s="53"/>
      <c r="N18" s="53"/>
      <c r="O18" s="53"/>
      <c r="P18" s="53"/>
      <c r="Q18" s="41"/>
      <c r="R18" s="41"/>
      <c r="S18" s="41"/>
      <c r="T18" s="41"/>
      <c r="U18" s="41"/>
    </row>
    <row r="19" spans="1:21" ht="18.75">
      <c r="A19" s="52"/>
      <c r="B19" s="52"/>
      <c r="C19" s="52"/>
      <c r="D19" s="52"/>
      <c r="E19" s="52"/>
      <c r="F19" s="52"/>
      <c r="G19" s="52"/>
      <c r="H19" s="52"/>
      <c r="I19" s="52"/>
      <c r="J19" s="53"/>
      <c r="K19" s="53"/>
      <c r="L19" s="53"/>
      <c r="M19" s="53"/>
      <c r="N19" s="53"/>
      <c r="O19" s="53"/>
      <c r="P19" s="53"/>
      <c r="Q19" s="41"/>
      <c r="R19" s="41"/>
      <c r="S19" s="41"/>
      <c r="T19" s="41"/>
      <c r="U19" s="41"/>
    </row>
    <row r="20" spans="1:21" ht="18.75">
      <c r="A20" s="52"/>
      <c r="B20" s="52"/>
      <c r="C20" s="52"/>
      <c r="D20" s="52"/>
      <c r="E20" s="52"/>
      <c r="F20" s="52"/>
      <c r="G20" s="52"/>
      <c r="H20" s="52"/>
      <c r="I20" s="52"/>
      <c r="J20" s="53"/>
      <c r="K20" s="53"/>
      <c r="L20" s="53"/>
      <c r="M20" s="53"/>
      <c r="N20" s="53"/>
      <c r="O20" s="53"/>
      <c r="P20" s="53"/>
      <c r="Q20" s="41"/>
      <c r="R20" s="41"/>
      <c r="S20" s="41"/>
      <c r="T20" s="41"/>
      <c r="U20" s="41"/>
    </row>
    <row r="21" spans="1:21" ht="18.75">
      <c r="A21" s="52"/>
      <c r="B21" s="52"/>
      <c r="C21" s="52"/>
      <c r="D21" s="52"/>
      <c r="E21" s="52"/>
      <c r="F21" s="52"/>
      <c r="G21" s="52"/>
      <c r="H21" s="52"/>
      <c r="I21" s="52"/>
      <c r="J21" s="53"/>
      <c r="K21" s="53"/>
      <c r="L21" s="53"/>
      <c r="M21" s="53"/>
      <c r="N21" s="53"/>
      <c r="O21" s="53"/>
      <c r="P21" s="53"/>
      <c r="Q21" s="41"/>
      <c r="R21" s="41"/>
      <c r="S21" s="41"/>
      <c r="T21" s="41"/>
      <c r="U21" s="41"/>
    </row>
    <row r="22" spans="1:16" ht="18.75">
      <c r="A22" s="50"/>
      <c r="B22" s="50"/>
      <c r="C22" s="50"/>
      <c r="D22" s="50"/>
      <c r="E22" s="50"/>
      <c r="F22" s="50"/>
      <c r="G22" s="50"/>
      <c r="H22" s="50"/>
      <c r="I22" s="50"/>
      <c r="J22" s="51"/>
      <c r="K22" s="51"/>
      <c r="L22" s="51"/>
      <c r="M22" s="51"/>
      <c r="N22" s="51"/>
      <c r="O22" s="51"/>
      <c r="P22" s="51"/>
    </row>
    <row r="23" spans="1:16" ht="18.75">
      <c r="A23" s="50"/>
      <c r="B23" s="50"/>
      <c r="C23" s="50"/>
      <c r="D23" s="50"/>
      <c r="E23" s="50"/>
      <c r="F23" s="50"/>
      <c r="G23" s="50"/>
      <c r="H23" s="50"/>
      <c r="I23" s="50"/>
      <c r="J23" s="51"/>
      <c r="K23" s="51"/>
      <c r="L23" s="51"/>
      <c r="M23" s="51"/>
      <c r="N23" s="51"/>
      <c r="O23" s="51"/>
      <c r="P23" s="51"/>
    </row>
    <row r="24" spans="1:16" ht="18.75">
      <c r="A24" s="50"/>
      <c r="B24" s="50"/>
      <c r="C24" s="50"/>
      <c r="D24" s="50"/>
      <c r="E24" s="50"/>
      <c r="F24" s="50"/>
      <c r="G24" s="50"/>
      <c r="H24" s="50"/>
      <c r="I24" s="50"/>
      <c r="J24" s="51"/>
      <c r="K24" s="51"/>
      <c r="L24" s="51"/>
      <c r="M24" s="51"/>
      <c r="N24" s="51"/>
      <c r="O24" s="51"/>
      <c r="P24" s="51"/>
    </row>
    <row r="25" spans="1:16" ht="1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spans="1:16" ht="1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</row>
    <row r="27" spans="1:16" ht="1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</row>
    <row r="28" spans="1:16" ht="1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</row>
    <row r="29" spans="1:16" ht="1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</row>
    <row r="30" spans="1:16" ht="1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</row>
    <row r="31" spans="1:16" ht="1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</row>
    <row r="32" spans="1:16" ht="1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</row>
    <row r="33" spans="1:16" ht="1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</row>
    <row r="34" spans="1:16" ht="1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</row>
    <row r="35" spans="1:16" ht="1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</row>
  </sheetData>
  <sheetProtection password="DC3F" sheet="1"/>
  <mergeCells count="3">
    <mergeCell ref="A6:B6"/>
    <mergeCell ref="Z6:AB6"/>
    <mergeCell ref="C6:E6"/>
  </mergeCells>
  <printOptions/>
  <pageMargins left="0.7" right="0.7" top="0.75" bottom="0.75" header="0.3" footer="0.3"/>
  <pageSetup orientation="portrait" paperSize="9"/>
  <drawing r:id="rId3"/>
  <legacyDrawing r:id="rId2"/>
  <oleObjects>
    <oleObject progId="Word.Picture.8" shapeId="2263318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G1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2" max="2" width="5.28125" style="0" customWidth="1"/>
    <col min="3" max="3" width="2.57421875" style="0" customWidth="1"/>
    <col min="4" max="4" width="2.00390625" style="0" customWidth="1"/>
    <col min="5" max="5" width="1.28515625" style="0" customWidth="1"/>
    <col min="6" max="16" width="2.57421875" style="0" customWidth="1"/>
    <col min="17" max="17" width="2.7109375" style="0" customWidth="1"/>
    <col min="18" max="18" width="3.28125" style="0" customWidth="1"/>
    <col min="19" max="19" width="4.421875" style="0" customWidth="1"/>
    <col min="20" max="20" width="2.57421875" style="0" customWidth="1"/>
    <col min="21" max="21" width="1.8515625" style="0" customWidth="1"/>
    <col min="22" max="22" width="2.421875" style="0" customWidth="1"/>
    <col min="23" max="32" width="2.57421875" style="0" customWidth="1"/>
    <col min="33" max="33" width="2.8515625" style="0" customWidth="1"/>
    <col min="34" max="34" width="3.7109375" style="0" customWidth="1"/>
    <col min="35" max="45" width="2.57421875" style="0" customWidth="1"/>
  </cols>
  <sheetData>
    <row r="1" spans="1:59" ht="22.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18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</row>
    <row r="2" spans="1:59" ht="15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19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</row>
    <row r="3" spans="1:59" ht="15">
      <c r="A3" s="8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19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</row>
    <row r="4" spans="1:59" ht="25.5">
      <c r="A4" s="8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  <c r="O4" s="7"/>
      <c r="P4" s="9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19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</row>
    <row r="5" spans="1:59" ht="15">
      <c r="A5" s="8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19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</row>
    <row r="6" spans="1:59" ht="21">
      <c r="A6" s="107" t="s">
        <v>31</v>
      </c>
      <c r="B6" s="108"/>
      <c r="C6" s="115" t="str">
        <f>IF('Main Menu'!C6:E6&lt;0.1," ",'Main Menu'!C6:E6)</f>
        <v> 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7"/>
      <c r="P6" s="7"/>
      <c r="Q6" s="7"/>
      <c r="R6" s="34" t="str">
        <f>IF(AJ57&lt;0.1," ","Percentage Correct")</f>
        <v> </v>
      </c>
      <c r="S6" s="7"/>
      <c r="T6" s="7"/>
      <c r="U6" s="7"/>
      <c r="V6" s="7"/>
      <c r="W6" s="7"/>
      <c r="X6" s="7"/>
      <c r="Y6" s="7"/>
      <c r="Z6" s="114" t="str">
        <f>IF(AJ57&lt;0.1," ",AJ57/24)</f>
        <v> </v>
      </c>
      <c r="AA6" s="114"/>
      <c r="AB6" s="114"/>
      <c r="AC6" s="7"/>
      <c r="AD6" s="7"/>
      <c r="AE6" s="7"/>
      <c r="AF6" s="7"/>
      <c r="AG6" s="7"/>
      <c r="AH6" s="19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</row>
    <row r="7" spans="1:59" ht="21.75" thickBot="1">
      <c r="A7" s="14"/>
      <c r="B7" s="15"/>
      <c r="C7" s="16"/>
      <c r="D7" s="16"/>
      <c r="E7" s="16"/>
      <c r="F7" s="16"/>
      <c r="G7" s="16"/>
      <c r="H7" s="16"/>
      <c r="I7" s="16"/>
      <c r="J7" s="16"/>
      <c r="K7" s="10"/>
      <c r="L7" s="11"/>
      <c r="M7" s="12"/>
      <c r="N7" s="13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19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</row>
    <row r="8" spans="1:59" ht="21.75" thickBot="1">
      <c r="A8" s="20"/>
      <c r="B8" s="21" t="s">
        <v>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7"/>
      <c r="S8" s="7"/>
      <c r="T8" s="22">
        <v>5</v>
      </c>
      <c r="U8" s="23">
        <v>2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19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</row>
    <row r="9" spans="1:59" ht="3" customHeight="1">
      <c r="A9" s="20"/>
      <c r="B9" s="21"/>
      <c r="C9" s="21">
        <f ca="1">INT(RAND()*8)+2</f>
        <v>5</v>
      </c>
      <c r="D9" s="21">
        <f ca="1">INT(RAND()*4)+2</f>
        <v>3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7"/>
      <c r="S9" s="21"/>
      <c r="T9" s="21">
        <f ca="1">INT(RAND()*8)+2</f>
        <v>4</v>
      </c>
      <c r="U9" s="21">
        <f ca="1">INT(RAND()*4)+2</f>
        <v>4</v>
      </c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4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</row>
    <row r="10" spans="1:59" ht="3" customHeight="1" thickBot="1">
      <c r="A10" s="20"/>
      <c r="B10" s="21"/>
      <c r="C10" s="43">
        <v>8</v>
      </c>
      <c r="D10" s="43">
        <v>5</v>
      </c>
      <c r="E10" s="43"/>
      <c r="F10" s="44">
        <f>C10</f>
        <v>8</v>
      </c>
      <c r="G10" s="45" t="s">
        <v>1</v>
      </c>
      <c r="H10" s="45"/>
      <c r="I10" s="27">
        <f>C10</f>
        <v>8</v>
      </c>
      <c r="J10" s="27" t="str">
        <f>IF(D10&gt;2,"×"," ")</f>
        <v>×</v>
      </c>
      <c r="K10" s="27">
        <f>IF(D10&gt;2,C10," ")</f>
        <v>8</v>
      </c>
      <c r="L10" s="27" t="str">
        <f>IF(D10&gt;3,"×"," ")</f>
        <v>×</v>
      </c>
      <c r="M10" s="27">
        <f>IF(D10&gt;3,C10," ")</f>
        <v>8</v>
      </c>
      <c r="N10" s="27" t="str">
        <f>IF(D10&gt;4,"×"," ")</f>
        <v>×</v>
      </c>
      <c r="O10" s="27">
        <f>IF(D10&gt;4,C10," ")</f>
        <v>8</v>
      </c>
      <c r="P10" s="21" t="str">
        <f>IF(D10&gt;5,"×"," ")</f>
        <v> </v>
      </c>
      <c r="Q10" s="21" t="str">
        <f>IF(D10&gt;5,C10," ")</f>
        <v> </v>
      </c>
      <c r="R10" s="7"/>
      <c r="S10" s="21"/>
      <c r="T10" s="43">
        <v>2</v>
      </c>
      <c r="U10" s="43">
        <v>2</v>
      </c>
      <c r="V10" s="43"/>
      <c r="W10" s="44">
        <f>T10</f>
        <v>2</v>
      </c>
      <c r="X10" s="45" t="s">
        <v>1</v>
      </c>
      <c r="Y10" s="45"/>
      <c r="Z10" s="27">
        <f>T10</f>
        <v>2</v>
      </c>
      <c r="AA10" s="27" t="str">
        <f>IF(U10&gt;2,"×"," ")</f>
        <v> </v>
      </c>
      <c r="AB10" s="27" t="str">
        <f>IF(U10&gt;2,T10," ")</f>
        <v> </v>
      </c>
      <c r="AC10" s="27" t="str">
        <f>IF(U10&gt;3,"×"," ")</f>
        <v> </v>
      </c>
      <c r="AD10" s="27" t="str">
        <f>IF(U10&gt;3,T10," ")</f>
        <v> </v>
      </c>
      <c r="AE10" s="27" t="str">
        <f>IF(U10&gt;4,"×"," ")</f>
        <v> </v>
      </c>
      <c r="AF10" s="27" t="str">
        <f>IF(U10&gt;4,T10," ")</f>
        <v> </v>
      </c>
      <c r="AG10" s="21" t="str">
        <f>IF(U10&gt;5,"×"," ")</f>
        <v> </v>
      </c>
      <c r="AH10" s="24" t="str">
        <f>IF(U10&gt;5,T10," ")</f>
        <v> </v>
      </c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</row>
    <row r="11" spans="1:59" ht="21.75" thickBot="1">
      <c r="A11" s="20"/>
      <c r="B11" s="28" t="s">
        <v>2</v>
      </c>
      <c r="C11" s="21" t="str">
        <f>CONCATENATE(F10," ",G10," ",H10," ",I10," ",J10," ",K10," ",L10," ",M10," ",N10," ",O10," ",P10," ",Q10)</f>
        <v>8 ×  8 × 8 × 8 × 8    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21" t="s">
        <v>9</v>
      </c>
      <c r="P11" s="29"/>
      <c r="Q11" s="30"/>
      <c r="R11" s="31" t="str">
        <f>IF(ABS(Q11)&lt;0.1," ",IF((P12+Q12)=2,"a","r"))</f>
        <v> </v>
      </c>
      <c r="S11" s="28" t="s">
        <v>3</v>
      </c>
      <c r="T11" s="21" t="str">
        <f>CONCATENATE(W10," ",X10," ",Y10," ",Z10," ",AA10," ",AB10," ",AC10," ",AD10," ",AE10," ",AF10," ",AG10," ",AH10)</f>
        <v>2 ×  2                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21" t="s">
        <v>9</v>
      </c>
      <c r="AF11" s="29"/>
      <c r="AG11" s="30"/>
      <c r="AH11" s="32" t="str">
        <f>IF(ABS(AG11)&lt;0.1," ",IF((AF12+AG12)=2,"a","r"))</f>
        <v> </v>
      </c>
      <c r="AI11" s="41"/>
      <c r="AJ11" s="47" t="str">
        <f>IF(R11="a",1," ")</f>
        <v> </v>
      </c>
      <c r="AK11" s="47" t="str">
        <f>IF(AH11="a",1," ")</f>
        <v> </v>
      </c>
      <c r="AL11" s="47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</row>
    <row r="12" spans="1:59" ht="3" customHeight="1">
      <c r="A12" s="20"/>
      <c r="B12" s="3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>
        <f>IF(P11=C10,1,0)</f>
        <v>0</v>
      </c>
      <c r="Q12" s="7">
        <f>IF(Q11=D10,1,0)</f>
        <v>0</v>
      </c>
      <c r="R12" s="7"/>
      <c r="S12" s="33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17">
        <f>IF(AF11=T10,1,0)</f>
        <v>0</v>
      </c>
      <c r="AG12" s="17">
        <f>IF(AG11=U10,1,0)</f>
        <v>0</v>
      </c>
      <c r="AH12" s="19"/>
      <c r="AI12" s="41"/>
      <c r="AJ12" s="47"/>
      <c r="AK12" s="47"/>
      <c r="AL12" s="47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</row>
    <row r="13" spans="1:59" ht="3" customHeight="1">
      <c r="A13" s="20"/>
      <c r="B13" s="34"/>
      <c r="C13" s="21">
        <f ca="1">INT(RAND()*8)+2</f>
        <v>4</v>
      </c>
      <c r="D13" s="21">
        <f ca="1">INT(RAND()*4)+2</f>
        <v>2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7"/>
      <c r="S13" s="34"/>
      <c r="T13" s="21">
        <f ca="1">INT(RAND()*8)+2</f>
        <v>9</v>
      </c>
      <c r="U13" s="21">
        <f ca="1">INT(RAND()*4)+2</f>
        <v>4</v>
      </c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4"/>
      <c r="AI13" s="41"/>
      <c r="AJ13" s="47"/>
      <c r="AK13" s="47"/>
      <c r="AL13" s="47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</row>
    <row r="14" spans="1:59" ht="3" customHeight="1" thickBot="1">
      <c r="A14" s="20"/>
      <c r="B14" s="34"/>
      <c r="C14" s="43">
        <v>8</v>
      </c>
      <c r="D14" s="43">
        <v>2</v>
      </c>
      <c r="E14" s="43"/>
      <c r="F14" s="44">
        <f>C14</f>
        <v>8</v>
      </c>
      <c r="G14" s="45" t="s">
        <v>1</v>
      </c>
      <c r="H14" s="45"/>
      <c r="I14" s="27">
        <f>C14</f>
        <v>8</v>
      </c>
      <c r="J14" s="27" t="str">
        <f>IF(D14&gt;2,"×"," ")</f>
        <v> </v>
      </c>
      <c r="K14" s="27" t="str">
        <f>IF(D14&gt;2,C14," ")</f>
        <v> </v>
      </c>
      <c r="L14" s="27" t="str">
        <f>IF(D14&gt;3,"×"," ")</f>
        <v> </v>
      </c>
      <c r="M14" s="27" t="str">
        <f>IF(D14&gt;3,C14," ")</f>
        <v> </v>
      </c>
      <c r="N14" s="27" t="str">
        <f>IF(D14&gt;4,"×"," ")</f>
        <v> </v>
      </c>
      <c r="O14" s="27" t="str">
        <f>IF(D14&gt;4,C14," ")</f>
        <v> </v>
      </c>
      <c r="P14" s="21" t="str">
        <f>IF(D14&gt;5,"×"," ")</f>
        <v> </v>
      </c>
      <c r="Q14" s="21" t="str">
        <f>IF(D14&gt;5,C14," ")</f>
        <v> </v>
      </c>
      <c r="R14" s="7"/>
      <c r="S14" s="34"/>
      <c r="T14" s="43">
        <v>5</v>
      </c>
      <c r="U14" s="43">
        <v>5</v>
      </c>
      <c r="V14" s="43"/>
      <c r="W14" s="44">
        <f>T14</f>
        <v>5</v>
      </c>
      <c r="X14" s="45" t="s">
        <v>1</v>
      </c>
      <c r="Y14" s="45"/>
      <c r="Z14" s="27">
        <f>T14</f>
        <v>5</v>
      </c>
      <c r="AA14" s="27" t="str">
        <f>IF(U14&gt;2,"×"," ")</f>
        <v>×</v>
      </c>
      <c r="AB14" s="27">
        <f>IF(U14&gt;2,T14," ")</f>
        <v>5</v>
      </c>
      <c r="AC14" s="27" t="str">
        <f>IF(U14&gt;3,"×"," ")</f>
        <v>×</v>
      </c>
      <c r="AD14" s="27">
        <f>IF(U14&gt;3,T14," ")</f>
        <v>5</v>
      </c>
      <c r="AE14" s="27" t="str">
        <f>IF(U14&gt;4,"×"," ")</f>
        <v>×</v>
      </c>
      <c r="AF14" s="27">
        <f>IF(U14&gt;4,T14," ")</f>
        <v>5</v>
      </c>
      <c r="AG14" s="21" t="str">
        <f>IF(U14&gt;5,"×"," ")</f>
        <v> </v>
      </c>
      <c r="AH14" s="24" t="str">
        <f>IF(U14&gt;5,T14," ")</f>
        <v> </v>
      </c>
      <c r="AI14" s="41"/>
      <c r="AJ14" s="47"/>
      <c r="AK14" s="47"/>
      <c r="AL14" s="47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</row>
    <row r="15" spans="1:59" ht="22.5" thickBot="1">
      <c r="A15" s="20"/>
      <c r="B15" s="28" t="s">
        <v>5</v>
      </c>
      <c r="C15" s="21" t="str">
        <f>CONCATENATE(F14," ",G14," ",H14," ",I14," ",J14," ",K14," ",L14," ",M14," ",N14," ",O14," ",P14," ",Q14)</f>
        <v>8 ×  8                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21" t="s">
        <v>9</v>
      </c>
      <c r="P15" s="29"/>
      <c r="Q15" s="30"/>
      <c r="R15" s="31" t="str">
        <f>IF(ABS(Q15)&lt;0.1," ",IF((P16+Q16)=2,"a","r"))</f>
        <v> </v>
      </c>
      <c r="S15" s="28" t="s">
        <v>4</v>
      </c>
      <c r="T15" s="21" t="str">
        <f>CONCATENATE(W14," ",X14," ",Y14," ",Z14," ",AA14," ",AB14," ",AC14," ",AD14," ",AE14," ",AF14," ",AG14," ",AH14)</f>
        <v>5 ×  5 × 5 × 5 × 5    </v>
      </c>
      <c r="U15" s="7"/>
      <c r="V15" s="7"/>
      <c r="W15" s="7"/>
      <c r="X15" s="7"/>
      <c r="Y15" s="7"/>
      <c r="Z15" s="7"/>
      <c r="AA15" s="7"/>
      <c r="AB15" s="7"/>
      <c r="AC15" s="7"/>
      <c r="AD15" s="7"/>
      <c r="AE15" s="21" t="s">
        <v>9</v>
      </c>
      <c r="AF15" s="29"/>
      <c r="AG15" s="30"/>
      <c r="AH15" s="32" t="str">
        <f>IF(ABS(AG15)&lt;0.1," ",IF((AF16+AG16)=2,"a","r"))</f>
        <v> </v>
      </c>
      <c r="AI15" s="41"/>
      <c r="AJ15" s="47" t="str">
        <f>IF(R15="a",1," ")</f>
        <v> </v>
      </c>
      <c r="AK15" s="47" t="str">
        <f>IF(AH15="a",1," ")</f>
        <v> </v>
      </c>
      <c r="AL15" s="47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</row>
    <row r="16" spans="1:59" ht="3" customHeight="1">
      <c r="A16" s="20"/>
      <c r="B16" s="33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>
        <f>IF(P15=C14,1,0)</f>
        <v>0</v>
      </c>
      <c r="Q16" s="7">
        <f>IF(Q15=D14,1,0)</f>
        <v>0</v>
      </c>
      <c r="R16" s="7"/>
      <c r="S16" s="33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17">
        <f>IF(AF15=T14,1,0)</f>
        <v>0</v>
      </c>
      <c r="AG16" s="17">
        <f>IF(AG15=U14,1,0)</f>
        <v>0</v>
      </c>
      <c r="AH16" s="19"/>
      <c r="AI16" s="41"/>
      <c r="AJ16" s="47"/>
      <c r="AK16" s="47"/>
      <c r="AL16" s="47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</row>
    <row r="17" spans="1:59" ht="3" customHeight="1">
      <c r="A17" s="20"/>
      <c r="B17" s="34"/>
      <c r="C17" s="21">
        <f ca="1">INT(RAND()*8)+2</f>
        <v>5</v>
      </c>
      <c r="D17" s="21">
        <f ca="1">INT(RAND()*4)+2</f>
        <v>3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7"/>
      <c r="S17" s="34"/>
      <c r="T17" s="21">
        <f ca="1">INT(RAND()*8)+2</f>
        <v>5</v>
      </c>
      <c r="U17" s="21">
        <f ca="1">INT(RAND()*4)+2</f>
        <v>5</v>
      </c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4"/>
      <c r="AI17" s="41"/>
      <c r="AJ17" s="47"/>
      <c r="AK17" s="47"/>
      <c r="AL17" s="47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</row>
    <row r="18" spans="1:59" ht="3" customHeight="1" thickBot="1">
      <c r="A18" s="20"/>
      <c r="B18" s="34"/>
      <c r="C18" s="43">
        <v>9</v>
      </c>
      <c r="D18" s="43">
        <v>5</v>
      </c>
      <c r="E18" s="43"/>
      <c r="F18" s="44">
        <f>C18</f>
        <v>9</v>
      </c>
      <c r="G18" s="45" t="s">
        <v>1</v>
      </c>
      <c r="H18" s="45"/>
      <c r="I18" s="27">
        <f>C18</f>
        <v>9</v>
      </c>
      <c r="J18" s="27" t="str">
        <f>IF(D18&gt;2,"×"," ")</f>
        <v>×</v>
      </c>
      <c r="K18" s="27">
        <f>IF(D18&gt;2,C18," ")</f>
        <v>9</v>
      </c>
      <c r="L18" s="27" t="str">
        <f>IF(D18&gt;3,"×"," ")</f>
        <v>×</v>
      </c>
      <c r="M18" s="27">
        <f>IF(D18&gt;3,C18," ")</f>
        <v>9</v>
      </c>
      <c r="N18" s="27" t="str">
        <f>IF(D18&gt;4,"×"," ")</f>
        <v>×</v>
      </c>
      <c r="O18" s="27">
        <f>IF(D18&gt;4,C18," ")</f>
        <v>9</v>
      </c>
      <c r="P18" s="21" t="str">
        <f>IF(D18&gt;5,"×"," ")</f>
        <v> </v>
      </c>
      <c r="Q18" s="21" t="str">
        <f>IF(D18&gt;5,C18," ")</f>
        <v> </v>
      </c>
      <c r="R18" s="7"/>
      <c r="S18" s="34"/>
      <c r="T18" s="43">
        <v>3</v>
      </c>
      <c r="U18" s="43">
        <v>4</v>
      </c>
      <c r="V18" s="43"/>
      <c r="W18" s="44">
        <f>T18</f>
        <v>3</v>
      </c>
      <c r="X18" s="45" t="s">
        <v>1</v>
      </c>
      <c r="Y18" s="45"/>
      <c r="Z18" s="27">
        <f>T18</f>
        <v>3</v>
      </c>
      <c r="AA18" s="27" t="str">
        <f>IF(U18&gt;2,"×"," ")</f>
        <v>×</v>
      </c>
      <c r="AB18" s="27">
        <f>IF(U18&gt;2,T18," ")</f>
        <v>3</v>
      </c>
      <c r="AC18" s="27" t="str">
        <f>IF(U18&gt;3,"×"," ")</f>
        <v>×</v>
      </c>
      <c r="AD18" s="27">
        <f>IF(U18&gt;3,T18," ")</f>
        <v>3</v>
      </c>
      <c r="AE18" s="27" t="str">
        <f>IF(U18&gt;4,"×"," ")</f>
        <v> </v>
      </c>
      <c r="AF18" s="27" t="str">
        <f>IF(U18&gt;4,T18," ")</f>
        <v> </v>
      </c>
      <c r="AG18" s="21" t="str">
        <f>IF(U18&gt;5,"×"," ")</f>
        <v> </v>
      </c>
      <c r="AH18" s="24" t="str">
        <f>IF(U18&gt;5,T18," ")</f>
        <v> </v>
      </c>
      <c r="AI18" s="41"/>
      <c r="AJ18" s="47"/>
      <c r="AK18" s="47"/>
      <c r="AL18" s="47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</row>
    <row r="19" spans="1:59" ht="22.5" thickBot="1">
      <c r="A19" s="20"/>
      <c r="B19" s="28" t="s">
        <v>6</v>
      </c>
      <c r="C19" s="21" t="str">
        <f>CONCATENATE(F18," ",G18," ",H18," ",I18," ",J18," ",K18," ",L18," ",M18," ",N18," ",O18," ",P18," ",Q18)</f>
        <v>9 ×  9 × 9 × 9 × 9    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21" t="s">
        <v>9</v>
      </c>
      <c r="P19" s="29"/>
      <c r="Q19" s="30"/>
      <c r="R19" s="31" t="str">
        <f>IF(ABS(Q19)&lt;0.1," ",IF((P20+Q20)=2,"a","r"))</f>
        <v> </v>
      </c>
      <c r="S19" s="28" t="s">
        <v>7</v>
      </c>
      <c r="T19" s="21" t="str">
        <f>CONCATENATE(W18," ",X18," ",Y18," ",Z18," ",AA18," ",AB18," ",AC18," ",AD18," ",AE18," ",AF18," ",AG18," ",AH18)</f>
        <v>3 ×  3 × 3 × 3        </v>
      </c>
      <c r="U19" s="7"/>
      <c r="V19" s="7"/>
      <c r="W19" s="7"/>
      <c r="X19" s="7"/>
      <c r="Y19" s="7"/>
      <c r="Z19" s="7"/>
      <c r="AA19" s="7"/>
      <c r="AB19" s="7"/>
      <c r="AC19" s="7"/>
      <c r="AD19" s="7"/>
      <c r="AE19" s="21" t="s">
        <v>9</v>
      </c>
      <c r="AF19" s="29"/>
      <c r="AG19" s="30"/>
      <c r="AH19" s="32" t="str">
        <f>IF(ABS(AG19)&lt;0.1," ",IF((AF20+AG20)=2,"a","r"))</f>
        <v> </v>
      </c>
      <c r="AI19" s="41"/>
      <c r="AJ19" s="47" t="str">
        <f>IF(R19="a",1," ")</f>
        <v> </v>
      </c>
      <c r="AK19" s="47" t="str">
        <f>IF(AH19="a",1," ")</f>
        <v> </v>
      </c>
      <c r="AL19" s="47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</row>
    <row r="20" spans="1:59" ht="15">
      <c r="A20" s="20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17">
        <f>IF(P19=C18,1,0)</f>
        <v>0</v>
      </c>
      <c r="Q20" s="17">
        <f>IF(Q19=D18,1,0)</f>
        <v>0</v>
      </c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>
        <f>IF(AF19=T18,1,0)</f>
        <v>0</v>
      </c>
      <c r="AG20" s="17">
        <f>IF(AG19=U18,1,0)</f>
        <v>0</v>
      </c>
      <c r="AH20" s="19"/>
      <c r="AI20" s="41"/>
      <c r="AJ20" s="47"/>
      <c r="AK20" s="47"/>
      <c r="AL20" s="47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</row>
    <row r="21" spans="1:59" ht="18.75">
      <c r="A21" s="20"/>
      <c r="B21" s="21" t="s">
        <v>8</v>
      </c>
      <c r="C21" s="21"/>
      <c r="D21" s="21"/>
      <c r="E21" s="21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19"/>
      <c r="AI21" s="41"/>
      <c r="AJ21" s="47"/>
      <c r="AK21" s="47"/>
      <c r="AL21" s="47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</row>
    <row r="22" spans="1:59" ht="4.5" customHeight="1">
      <c r="A22" s="20"/>
      <c r="B22" s="21"/>
      <c r="C22" s="21">
        <f ca="1">INT(RAND()*8)+2</f>
        <v>3</v>
      </c>
      <c r="D22" s="21">
        <f ca="1">INT(RAND()*4)+2</f>
        <v>4</v>
      </c>
      <c r="E22" s="21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21"/>
      <c r="T22" s="21">
        <f ca="1">INT(RAND()*8)+2</f>
        <v>3</v>
      </c>
      <c r="U22" s="21">
        <f ca="1">INT(RAND()*4)+2</f>
        <v>5</v>
      </c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19"/>
      <c r="AI22" s="41"/>
      <c r="AJ22" s="47"/>
      <c r="AK22" s="47"/>
      <c r="AL22" s="47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</row>
    <row r="23" spans="1:59" ht="4.5" customHeight="1" thickBot="1">
      <c r="A23" s="20"/>
      <c r="B23" s="21"/>
      <c r="C23" s="43">
        <v>5</v>
      </c>
      <c r="D23" s="43">
        <v>2</v>
      </c>
      <c r="E23" s="43"/>
      <c r="F23" s="44"/>
      <c r="G23" s="45"/>
      <c r="H23" s="45"/>
      <c r="I23" s="7"/>
      <c r="J23" s="7"/>
      <c r="K23" s="7"/>
      <c r="L23" s="7"/>
      <c r="M23" s="7"/>
      <c r="N23" s="7"/>
      <c r="O23" s="7"/>
      <c r="P23" s="7"/>
      <c r="Q23" s="7"/>
      <c r="R23" s="7"/>
      <c r="S23" s="21"/>
      <c r="T23" s="43">
        <v>5</v>
      </c>
      <c r="U23" s="43">
        <v>5</v>
      </c>
      <c r="V23" s="43"/>
      <c r="W23" s="44"/>
      <c r="X23" s="45"/>
      <c r="Y23" s="45"/>
      <c r="Z23" s="7"/>
      <c r="AA23" s="7"/>
      <c r="AB23" s="7"/>
      <c r="AC23" s="7"/>
      <c r="AD23" s="7"/>
      <c r="AE23" s="7"/>
      <c r="AF23" s="7"/>
      <c r="AG23" s="7"/>
      <c r="AH23" s="19"/>
      <c r="AI23" s="41"/>
      <c r="AJ23" s="47"/>
      <c r="AK23" s="47"/>
      <c r="AL23" s="47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</row>
    <row r="24" spans="1:59" ht="22.5" thickBot="1">
      <c r="A24" s="20"/>
      <c r="B24" s="28" t="s">
        <v>10</v>
      </c>
      <c r="C24" s="25">
        <f>C23</f>
        <v>5</v>
      </c>
      <c r="D24" s="35">
        <f>D23</f>
        <v>2</v>
      </c>
      <c r="E24" s="35"/>
      <c r="F24" s="7"/>
      <c r="G24" s="7"/>
      <c r="H24" s="7"/>
      <c r="I24" s="7"/>
      <c r="J24" s="7"/>
      <c r="K24" s="7"/>
      <c r="L24" s="7" t="s">
        <v>9</v>
      </c>
      <c r="M24" s="111"/>
      <c r="N24" s="112"/>
      <c r="O24" s="112"/>
      <c r="P24" s="112"/>
      <c r="Q24" s="113"/>
      <c r="R24" s="31" t="str">
        <f>IF(ABS(M24)&lt;0.1," ",IF(M24=(C23^D23),"a","r"))</f>
        <v> </v>
      </c>
      <c r="S24" s="28" t="s">
        <v>11</v>
      </c>
      <c r="T24" s="25">
        <f>T23</f>
        <v>5</v>
      </c>
      <c r="U24" s="35">
        <f>U23</f>
        <v>5</v>
      </c>
      <c r="V24" s="7"/>
      <c r="W24" s="7"/>
      <c r="X24" s="7"/>
      <c r="Y24" s="7"/>
      <c r="Z24" s="7"/>
      <c r="AA24" s="7"/>
      <c r="AB24" s="7" t="s">
        <v>9</v>
      </c>
      <c r="AC24" s="111"/>
      <c r="AD24" s="112"/>
      <c r="AE24" s="112"/>
      <c r="AF24" s="112"/>
      <c r="AG24" s="113"/>
      <c r="AH24" s="32" t="str">
        <f>IF(ABS(AC24)&lt;0.1," ",IF(AC24=(T23^U23),"a","r"))</f>
        <v> </v>
      </c>
      <c r="AI24" s="41"/>
      <c r="AJ24" s="47" t="str">
        <f>IF(R24="a",1," ")</f>
        <v> </v>
      </c>
      <c r="AK24" s="47" t="str">
        <f>IF(AH24="a",1," ")</f>
        <v> </v>
      </c>
      <c r="AL24" s="47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</row>
    <row r="25" spans="1:59" ht="4.5" customHeight="1">
      <c r="A25" s="20"/>
      <c r="B25" s="21"/>
      <c r="C25" s="21">
        <f ca="1">INT(RAND()*8)+2</f>
        <v>5</v>
      </c>
      <c r="D25" s="21">
        <f ca="1">INT(RAND()*4)+2</f>
        <v>3</v>
      </c>
      <c r="E25" s="21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21"/>
      <c r="T25" s="21">
        <f ca="1">INT(RAND()*8)+2</f>
        <v>7</v>
      </c>
      <c r="U25" s="21">
        <f ca="1">INT(RAND()*4)+2</f>
        <v>2</v>
      </c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9"/>
      <c r="AI25" s="41"/>
      <c r="AJ25" s="47"/>
      <c r="AK25" s="47"/>
      <c r="AL25" s="47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</row>
    <row r="26" spans="1:59" ht="4.5" customHeight="1" thickBot="1">
      <c r="A26" s="20"/>
      <c r="B26" s="21"/>
      <c r="C26" s="43">
        <v>8</v>
      </c>
      <c r="D26" s="43">
        <v>3</v>
      </c>
      <c r="E26" s="43"/>
      <c r="F26" s="44"/>
      <c r="G26" s="45"/>
      <c r="H26" s="45"/>
      <c r="I26" s="7"/>
      <c r="J26" s="7"/>
      <c r="K26" s="7"/>
      <c r="L26" s="7"/>
      <c r="M26" s="7"/>
      <c r="N26" s="7"/>
      <c r="O26" s="7"/>
      <c r="P26" s="7"/>
      <c r="Q26" s="7"/>
      <c r="R26" s="7"/>
      <c r="S26" s="21"/>
      <c r="T26" s="43">
        <v>7</v>
      </c>
      <c r="U26" s="43">
        <v>2</v>
      </c>
      <c r="V26" s="43"/>
      <c r="W26" s="44"/>
      <c r="X26" s="45"/>
      <c r="Y26" s="45"/>
      <c r="Z26" s="7"/>
      <c r="AA26" s="7"/>
      <c r="AB26" s="7"/>
      <c r="AC26" s="7"/>
      <c r="AD26" s="7"/>
      <c r="AE26" s="7"/>
      <c r="AF26" s="7"/>
      <c r="AG26" s="7"/>
      <c r="AH26" s="19"/>
      <c r="AI26" s="41"/>
      <c r="AJ26" s="47"/>
      <c r="AK26" s="47"/>
      <c r="AL26" s="47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</row>
    <row r="27" spans="1:59" ht="22.5" thickBot="1">
      <c r="A27" s="20"/>
      <c r="B27" s="28" t="s">
        <v>13</v>
      </c>
      <c r="C27" s="25">
        <f>C26</f>
        <v>8</v>
      </c>
      <c r="D27" s="35">
        <f>D26</f>
        <v>3</v>
      </c>
      <c r="E27" s="35"/>
      <c r="F27" s="7"/>
      <c r="G27" s="7"/>
      <c r="H27" s="7"/>
      <c r="I27" s="7"/>
      <c r="J27" s="7"/>
      <c r="K27" s="7"/>
      <c r="L27" s="7" t="s">
        <v>9</v>
      </c>
      <c r="M27" s="111"/>
      <c r="N27" s="112"/>
      <c r="O27" s="112"/>
      <c r="P27" s="112"/>
      <c r="Q27" s="113"/>
      <c r="R27" s="31" t="str">
        <f>IF(ABS(M27)&lt;0.1," ",IF(M27=(C26^D26),"a","r"))</f>
        <v> </v>
      </c>
      <c r="S27" s="28" t="s">
        <v>12</v>
      </c>
      <c r="T27" s="25">
        <f>T26</f>
        <v>7</v>
      </c>
      <c r="U27" s="35">
        <f>U26</f>
        <v>2</v>
      </c>
      <c r="V27" s="7"/>
      <c r="W27" s="7"/>
      <c r="X27" s="7"/>
      <c r="Y27" s="7"/>
      <c r="Z27" s="7"/>
      <c r="AA27" s="7"/>
      <c r="AB27" s="7" t="s">
        <v>9</v>
      </c>
      <c r="AC27" s="111"/>
      <c r="AD27" s="112"/>
      <c r="AE27" s="112"/>
      <c r="AF27" s="112"/>
      <c r="AG27" s="113"/>
      <c r="AH27" s="32" t="str">
        <f>IF(ABS(AC27)&lt;0.1," ",IF(AC27=(T26^U26),"a","r"))</f>
        <v> </v>
      </c>
      <c r="AI27" s="41"/>
      <c r="AJ27" s="47" t="str">
        <f>IF(R27="a",1," ")</f>
        <v> </v>
      </c>
      <c r="AK27" s="47" t="str">
        <f>IF(AH27="a",1," ")</f>
        <v> </v>
      </c>
      <c r="AL27" s="47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</row>
    <row r="28" spans="1:59" ht="4.5" customHeight="1">
      <c r="A28" s="20"/>
      <c r="B28" s="21"/>
      <c r="C28" s="21">
        <f ca="1">INT(RAND()*8)+2</f>
        <v>4</v>
      </c>
      <c r="D28" s="21">
        <f ca="1">INT(RAND()*4)+2</f>
        <v>5</v>
      </c>
      <c r="E28" s="21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21"/>
      <c r="T28" s="21">
        <f ca="1">INT(RAND()*8)+2</f>
        <v>9</v>
      </c>
      <c r="U28" s="21">
        <f ca="1">INT(RAND()*4)+2</f>
        <v>2</v>
      </c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19"/>
      <c r="AI28" s="41"/>
      <c r="AJ28" s="47"/>
      <c r="AK28" s="47"/>
      <c r="AL28" s="47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</row>
    <row r="29" spans="1:59" ht="4.5" customHeight="1" thickBot="1">
      <c r="A29" s="20"/>
      <c r="B29" s="21"/>
      <c r="C29" s="43">
        <v>7</v>
      </c>
      <c r="D29" s="43">
        <v>2</v>
      </c>
      <c r="E29" s="43"/>
      <c r="F29" s="46"/>
      <c r="G29" s="46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21"/>
      <c r="T29" s="43">
        <v>9</v>
      </c>
      <c r="U29" s="43">
        <v>5</v>
      </c>
      <c r="V29" s="43"/>
      <c r="W29" s="44"/>
      <c r="X29" s="45"/>
      <c r="Y29" s="45"/>
      <c r="Z29" s="7"/>
      <c r="AA29" s="7"/>
      <c r="AB29" s="7"/>
      <c r="AC29" s="7"/>
      <c r="AD29" s="7"/>
      <c r="AE29" s="7"/>
      <c r="AF29" s="7"/>
      <c r="AG29" s="7"/>
      <c r="AH29" s="19"/>
      <c r="AI29" s="41"/>
      <c r="AJ29" s="47"/>
      <c r="AK29" s="47"/>
      <c r="AL29" s="47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</row>
    <row r="30" spans="1:59" ht="22.5" thickBot="1">
      <c r="A30" s="20"/>
      <c r="B30" s="28" t="s">
        <v>14</v>
      </c>
      <c r="C30" s="25">
        <f>C29</f>
        <v>7</v>
      </c>
      <c r="D30" s="35">
        <f>D29</f>
        <v>2</v>
      </c>
      <c r="E30" s="35"/>
      <c r="F30" s="7"/>
      <c r="G30" s="7"/>
      <c r="H30" s="7"/>
      <c r="I30" s="7"/>
      <c r="J30" s="7"/>
      <c r="K30" s="7"/>
      <c r="L30" s="7" t="s">
        <v>9</v>
      </c>
      <c r="M30" s="111"/>
      <c r="N30" s="112"/>
      <c r="O30" s="112"/>
      <c r="P30" s="112"/>
      <c r="Q30" s="113"/>
      <c r="R30" s="31" t="str">
        <f>IF(ABS(M30)&lt;0.1," ",IF(M30=(C29^D29),"a","r"))</f>
        <v> </v>
      </c>
      <c r="S30" s="28" t="s">
        <v>15</v>
      </c>
      <c r="T30" s="25">
        <f>T29</f>
        <v>9</v>
      </c>
      <c r="U30" s="35">
        <f>U29</f>
        <v>5</v>
      </c>
      <c r="V30" s="7"/>
      <c r="W30" s="7"/>
      <c r="X30" s="7"/>
      <c r="Y30" s="7"/>
      <c r="Z30" s="7"/>
      <c r="AA30" s="7"/>
      <c r="AB30" s="7" t="s">
        <v>9</v>
      </c>
      <c r="AC30" s="111"/>
      <c r="AD30" s="112"/>
      <c r="AE30" s="112"/>
      <c r="AF30" s="112"/>
      <c r="AG30" s="113"/>
      <c r="AH30" s="32" t="str">
        <f>IF(ABS(AC30)&lt;0.1," ",IF(AC30=(T29^U29),"a","r"))</f>
        <v> </v>
      </c>
      <c r="AI30" s="41"/>
      <c r="AJ30" s="47" t="str">
        <f>IF(R30="a",1," ")</f>
        <v> </v>
      </c>
      <c r="AK30" s="47" t="str">
        <f>IF(AH30="a",1," ")</f>
        <v> </v>
      </c>
      <c r="AL30" s="47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</row>
    <row r="31" spans="1:59" ht="12" customHeight="1">
      <c r="A31" s="36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4"/>
      <c r="AI31" s="42"/>
      <c r="AJ31" s="47"/>
      <c r="AK31" s="47"/>
      <c r="AL31" s="47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</row>
    <row r="32" spans="1:59" ht="18.75">
      <c r="A32" s="36"/>
      <c r="B32" s="21" t="s">
        <v>16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4"/>
      <c r="AI32" s="42"/>
      <c r="AJ32" s="47"/>
      <c r="AK32" s="47"/>
      <c r="AL32" s="47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</row>
    <row r="33" spans="1:59" ht="4.5" customHeight="1">
      <c r="A33" s="36"/>
      <c r="B33" s="21"/>
      <c r="C33" s="21">
        <f ca="1">INT(RAND()*8)+2</f>
        <v>2</v>
      </c>
      <c r="D33" s="21">
        <f ca="1">INT(RAND()*4)+2</f>
        <v>2</v>
      </c>
      <c r="E33" s="21"/>
      <c r="F33" s="21">
        <f ca="1">INT(RAND()*4)+2</f>
        <v>3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7"/>
      <c r="S33" s="21"/>
      <c r="T33" s="21">
        <f ca="1">INT(RAND()*8)+2</f>
        <v>9</v>
      </c>
      <c r="U33" s="21">
        <f ca="1">INT(RAND()*4)+2</f>
        <v>3</v>
      </c>
      <c r="V33" s="21">
        <f ca="1">INT(RAND()*4)+2</f>
        <v>2</v>
      </c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19"/>
      <c r="AI33" s="42"/>
      <c r="AJ33" s="47"/>
      <c r="AK33" s="47"/>
      <c r="AL33" s="47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</row>
    <row r="34" spans="1:59" ht="4.5" customHeight="1" thickBot="1">
      <c r="A34" s="36"/>
      <c r="B34" s="21"/>
      <c r="C34" s="43">
        <v>7</v>
      </c>
      <c r="D34" s="43">
        <v>5</v>
      </c>
      <c r="E34" s="43"/>
      <c r="F34" s="43">
        <v>4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7"/>
      <c r="S34" s="21"/>
      <c r="T34" s="43">
        <v>2</v>
      </c>
      <c r="U34" s="43">
        <v>2</v>
      </c>
      <c r="V34" s="43">
        <v>2</v>
      </c>
      <c r="W34" s="43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19"/>
      <c r="AI34" s="42"/>
      <c r="AJ34" s="47"/>
      <c r="AK34" s="47"/>
      <c r="AL34" s="47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</row>
    <row r="35" spans="1:59" ht="22.5" thickBot="1">
      <c r="A35" s="36"/>
      <c r="B35" s="28" t="s">
        <v>17</v>
      </c>
      <c r="C35" s="25">
        <f>C34</f>
        <v>7</v>
      </c>
      <c r="D35" s="35">
        <f>D34</f>
        <v>5</v>
      </c>
      <c r="E35" s="35"/>
      <c r="F35" s="26" t="s">
        <v>1</v>
      </c>
      <c r="G35" s="27">
        <f>C34</f>
        <v>7</v>
      </c>
      <c r="H35" s="35">
        <f>F34</f>
        <v>4</v>
      </c>
      <c r="I35" s="27"/>
      <c r="J35" s="27"/>
      <c r="K35" s="27"/>
      <c r="L35" s="27"/>
      <c r="M35" s="21"/>
      <c r="N35" s="21"/>
      <c r="O35" s="21" t="s">
        <v>9</v>
      </c>
      <c r="P35" s="29"/>
      <c r="Q35" s="30"/>
      <c r="R35" s="31" t="str">
        <f>IF(ABS(Q35)&lt;0.1," ",IF((P36+Q36)=2,"a","r"))</f>
        <v> </v>
      </c>
      <c r="S35" s="28" t="s">
        <v>18</v>
      </c>
      <c r="T35" s="25">
        <f>T34</f>
        <v>2</v>
      </c>
      <c r="U35" s="35">
        <f>U34</f>
        <v>2</v>
      </c>
      <c r="V35" s="26" t="s">
        <v>1</v>
      </c>
      <c r="W35" s="27">
        <f>T34</f>
        <v>2</v>
      </c>
      <c r="X35" s="35">
        <f>V34</f>
        <v>2</v>
      </c>
      <c r="Y35" s="27"/>
      <c r="Z35" s="27"/>
      <c r="AA35" s="27"/>
      <c r="AB35" s="27"/>
      <c r="AC35" s="21"/>
      <c r="AD35" s="21"/>
      <c r="AE35" s="21" t="s">
        <v>9</v>
      </c>
      <c r="AF35" s="29"/>
      <c r="AG35" s="30"/>
      <c r="AH35" s="32" t="str">
        <f>IF(ABS(AG35)&lt;0.1," ",IF((AF36+AG36)=2,"a","r"))</f>
        <v> </v>
      </c>
      <c r="AI35" s="42"/>
      <c r="AJ35" s="47" t="str">
        <f>IF(R35="a",1," ")</f>
        <v> </v>
      </c>
      <c r="AK35" s="47" t="str">
        <f>IF(AH35="a",1," ")</f>
        <v> </v>
      </c>
      <c r="AL35" s="47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</row>
    <row r="36" spans="1:59" ht="3" customHeight="1">
      <c r="A36" s="36"/>
      <c r="B36" s="33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>
        <f>IF(P35=C34,1,0)</f>
        <v>0</v>
      </c>
      <c r="Q36" s="7">
        <f>IF(Q35=D35+H35,1,0)</f>
        <v>0</v>
      </c>
      <c r="R36" s="7"/>
      <c r="S36" s="33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>
        <f>IF(AF35=T34,1,0)</f>
        <v>0</v>
      </c>
      <c r="AG36" s="7">
        <f>IF(AG35=U35+X35,1,0)</f>
        <v>0</v>
      </c>
      <c r="AH36" s="19"/>
      <c r="AI36" s="42"/>
      <c r="AJ36" s="47"/>
      <c r="AK36" s="47"/>
      <c r="AL36" s="47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</row>
    <row r="37" spans="1:59" ht="3" customHeight="1">
      <c r="A37" s="36"/>
      <c r="B37" s="21"/>
      <c r="C37" s="21">
        <f ca="1">INT(RAND()*8)+2</f>
        <v>8</v>
      </c>
      <c r="D37" s="21">
        <f ca="1">INT(RAND()*4)+2</f>
        <v>2</v>
      </c>
      <c r="E37" s="21"/>
      <c r="F37" s="21">
        <f ca="1">INT(RAND()*4)+2</f>
        <v>3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7"/>
      <c r="S37" s="21"/>
      <c r="T37" s="21">
        <f ca="1">INT(RAND()*8)+2</f>
        <v>8</v>
      </c>
      <c r="U37" s="21">
        <f ca="1">INT(RAND()*4)+2</f>
        <v>2</v>
      </c>
      <c r="V37" s="21">
        <f ca="1">INT(RAND()*4)+2</f>
        <v>5</v>
      </c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19"/>
      <c r="AI37" s="42"/>
      <c r="AJ37" s="47"/>
      <c r="AK37" s="47"/>
      <c r="AL37" s="47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</row>
    <row r="38" spans="1:59" ht="3" customHeight="1" thickBot="1">
      <c r="A38" s="36"/>
      <c r="B38" s="21"/>
      <c r="C38" s="43">
        <v>8</v>
      </c>
      <c r="D38" s="43">
        <v>2</v>
      </c>
      <c r="E38" s="43"/>
      <c r="F38" s="43">
        <v>5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7"/>
      <c r="S38" s="21"/>
      <c r="T38" s="43">
        <v>8</v>
      </c>
      <c r="U38" s="43">
        <v>3</v>
      </c>
      <c r="V38" s="43">
        <v>4</v>
      </c>
      <c r="W38" s="43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19"/>
      <c r="AI38" s="42"/>
      <c r="AJ38" s="47"/>
      <c r="AK38" s="47"/>
      <c r="AL38" s="47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</row>
    <row r="39" spans="1:59" ht="22.5" thickBot="1">
      <c r="A39" s="36"/>
      <c r="B39" s="28" t="s">
        <v>19</v>
      </c>
      <c r="C39" s="25">
        <f>C38</f>
        <v>8</v>
      </c>
      <c r="D39" s="35">
        <f>D38</f>
        <v>2</v>
      </c>
      <c r="E39" s="35"/>
      <c r="F39" s="26" t="s">
        <v>1</v>
      </c>
      <c r="G39" s="27">
        <f>C38</f>
        <v>8</v>
      </c>
      <c r="H39" s="35">
        <f>F38</f>
        <v>5</v>
      </c>
      <c r="I39" s="27"/>
      <c r="J39" s="27"/>
      <c r="K39" s="27"/>
      <c r="L39" s="27"/>
      <c r="M39" s="21"/>
      <c r="N39" s="21"/>
      <c r="O39" s="21" t="s">
        <v>9</v>
      </c>
      <c r="P39" s="29"/>
      <c r="Q39" s="30"/>
      <c r="R39" s="31" t="str">
        <f>IF(ABS(Q39)&lt;0.1," ",IF((P40+Q40)=2,"a","r"))</f>
        <v> </v>
      </c>
      <c r="S39" s="28" t="s">
        <v>20</v>
      </c>
      <c r="T39" s="25">
        <f>T38</f>
        <v>8</v>
      </c>
      <c r="U39" s="35">
        <f>U38</f>
        <v>3</v>
      </c>
      <c r="V39" s="26" t="s">
        <v>1</v>
      </c>
      <c r="W39" s="27">
        <f>T38</f>
        <v>8</v>
      </c>
      <c r="X39" s="35">
        <f>V38</f>
        <v>4</v>
      </c>
      <c r="Y39" s="27"/>
      <c r="Z39" s="27"/>
      <c r="AA39" s="27"/>
      <c r="AB39" s="27"/>
      <c r="AC39" s="21"/>
      <c r="AD39" s="21"/>
      <c r="AE39" s="21" t="s">
        <v>9</v>
      </c>
      <c r="AF39" s="29"/>
      <c r="AG39" s="30"/>
      <c r="AH39" s="32" t="str">
        <f>IF(ABS(AG39)&lt;0.1," ",IF((AF40+AG40)=2,"a","r"))</f>
        <v> </v>
      </c>
      <c r="AI39" s="42"/>
      <c r="AJ39" s="47" t="str">
        <f>IF(R39="a",1," ")</f>
        <v> </v>
      </c>
      <c r="AK39" s="47" t="str">
        <f>IF(AH39="a",1," ")</f>
        <v> </v>
      </c>
      <c r="AL39" s="47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</row>
    <row r="40" spans="1:59" ht="3" customHeight="1">
      <c r="A40" s="36"/>
      <c r="B40" s="33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>
        <f>IF(P39=C38,1,0)</f>
        <v>0</v>
      </c>
      <c r="Q40" s="7">
        <f>IF(Q39=D39+H39,1,0)</f>
        <v>0</v>
      </c>
      <c r="R40" s="7"/>
      <c r="S40" s="33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>
        <f>IF(AF39=T38,1,0)</f>
        <v>0</v>
      </c>
      <c r="AG40" s="7">
        <f>IF(AG39=U39+X39,1,0)</f>
        <v>0</v>
      </c>
      <c r="AH40" s="19"/>
      <c r="AI40" s="42"/>
      <c r="AJ40" s="47"/>
      <c r="AK40" s="47"/>
      <c r="AL40" s="47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</row>
    <row r="41" spans="1:59" ht="3" customHeight="1">
      <c r="A41" s="36"/>
      <c r="B41" s="21"/>
      <c r="C41" s="21">
        <f ca="1">INT(RAND()*4)+2</f>
        <v>3</v>
      </c>
      <c r="D41" s="21">
        <f ca="1">INT(RAND()*4)+6</f>
        <v>6</v>
      </c>
      <c r="E41" s="21"/>
      <c r="F41" s="21">
        <f ca="1">INT(RAND()*4)+2</f>
        <v>4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7"/>
      <c r="S41" s="21"/>
      <c r="T41" s="21">
        <f ca="1">INT(RAND()*8)+2</f>
        <v>8</v>
      </c>
      <c r="U41" s="21">
        <f ca="1">INT(RAND()*4)+6</f>
        <v>7</v>
      </c>
      <c r="V41" s="21">
        <f ca="1">INT(RAND()*4)+2</f>
        <v>4</v>
      </c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19"/>
      <c r="AI41" s="42"/>
      <c r="AJ41" s="47"/>
      <c r="AK41" s="47"/>
      <c r="AL41" s="47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</row>
    <row r="42" spans="1:59" ht="3" customHeight="1" thickBot="1">
      <c r="A42" s="36"/>
      <c r="B42" s="21"/>
      <c r="C42" s="43">
        <v>5</v>
      </c>
      <c r="D42" s="43">
        <v>7</v>
      </c>
      <c r="E42" s="43"/>
      <c r="F42" s="43">
        <v>2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7"/>
      <c r="S42" s="21"/>
      <c r="T42" s="43">
        <v>6</v>
      </c>
      <c r="U42" s="43">
        <v>9</v>
      </c>
      <c r="V42" s="43">
        <v>5</v>
      </c>
      <c r="W42" s="43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19"/>
      <c r="AI42" s="42"/>
      <c r="AJ42" s="47"/>
      <c r="AK42" s="47"/>
      <c r="AL42" s="47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</row>
    <row r="43" spans="1:59" ht="22.5" thickBot="1">
      <c r="A43" s="36"/>
      <c r="B43" s="28" t="s">
        <v>22</v>
      </c>
      <c r="C43" s="25">
        <f>C42</f>
        <v>5</v>
      </c>
      <c r="D43" s="35">
        <f>D42</f>
        <v>7</v>
      </c>
      <c r="E43" s="35"/>
      <c r="F43" s="26" t="s">
        <v>23</v>
      </c>
      <c r="G43" s="27">
        <f>C42</f>
        <v>5</v>
      </c>
      <c r="H43" s="35">
        <f>F42</f>
        <v>2</v>
      </c>
      <c r="I43" s="27"/>
      <c r="J43" s="27"/>
      <c r="K43" s="27"/>
      <c r="L43" s="27"/>
      <c r="M43" s="21"/>
      <c r="N43" s="21"/>
      <c r="O43" s="21" t="s">
        <v>9</v>
      </c>
      <c r="P43" s="29"/>
      <c r="Q43" s="30"/>
      <c r="R43" s="31" t="str">
        <f>IF(ABS(Q43)&lt;0.1," ",IF((P44+Q44)=2,"a","r"))</f>
        <v> </v>
      </c>
      <c r="S43" s="28" t="s">
        <v>21</v>
      </c>
      <c r="T43" s="25">
        <f>T42</f>
        <v>6</v>
      </c>
      <c r="U43" s="35">
        <f>U42</f>
        <v>9</v>
      </c>
      <c r="V43" s="26" t="s">
        <v>23</v>
      </c>
      <c r="W43" s="27">
        <f>T42</f>
        <v>6</v>
      </c>
      <c r="X43" s="35">
        <f>V42</f>
        <v>5</v>
      </c>
      <c r="Y43" s="27"/>
      <c r="Z43" s="27"/>
      <c r="AA43" s="27"/>
      <c r="AB43" s="27"/>
      <c r="AC43" s="21"/>
      <c r="AD43" s="21"/>
      <c r="AE43" s="21" t="s">
        <v>9</v>
      </c>
      <c r="AF43" s="29"/>
      <c r="AG43" s="30"/>
      <c r="AH43" s="32" t="str">
        <f>IF(ABS(AG43)&lt;0.1," ",IF((AF44+AG44)=2,"a","r"))</f>
        <v> </v>
      </c>
      <c r="AI43" s="42"/>
      <c r="AJ43" s="47" t="str">
        <f>IF(R43="a",1," ")</f>
        <v> </v>
      </c>
      <c r="AK43" s="47" t="str">
        <f>IF(AH43="a",1," ")</f>
        <v> </v>
      </c>
      <c r="AL43" s="47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</row>
    <row r="44" spans="1:59" ht="3" customHeight="1">
      <c r="A44" s="36"/>
      <c r="B44" s="33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>
        <f>IF(P43=C42,1,0)</f>
        <v>0</v>
      </c>
      <c r="Q44" s="7">
        <f>IF(Q43=D43-H43,1,0)</f>
        <v>0</v>
      </c>
      <c r="R44" s="7"/>
      <c r="S44" s="33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>
        <f>IF(AF43=T42,1,0)</f>
        <v>0</v>
      </c>
      <c r="AG44" s="7">
        <f>IF(AG43=U43-X43,1,0)</f>
        <v>0</v>
      </c>
      <c r="AH44" s="19"/>
      <c r="AI44" s="42"/>
      <c r="AJ44" s="47"/>
      <c r="AK44" s="47"/>
      <c r="AL44" s="47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</row>
    <row r="45" spans="1:59" ht="3" customHeight="1">
      <c r="A45" s="36"/>
      <c r="B45" s="21"/>
      <c r="C45" s="21">
        <f ca="1">INT(RAND()*8)+2</f>
        <v>6</v>
      </c>
      <c r="D45" s="21">
        <f ca="1">INT(RAND()*4)+6</f>
        <v>8</v>
      </c>
      <c r="E45" s="21"/>
      <c r="F45" s="21">
        <f ca="1">INT(RAND()*4)+2</f>
        <v>5</v>
      </c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7"/>
      <c r="S45" s="21"/>
      <c r="T45" s="21">
        <f ca="1">INT(RAND()*6)+2</f>
        <v>6</v>
      </c>
      <c r="U45" s="21">
        <f ca="1">INT(RAND()*4)+6</f>
        <v>7</v>
      </c>
      <c r="V45" s="21">
        <f ca="1">INT(RAND()*4)+2</f>
        <v>5</v>
      </c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19"/>
      <c r="AI45" s="42"/>
      <c r="AJ45" s="47"/>
      <c r="AK45" s="47"/>
      <c r="AL45" s="47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</row>
    <row r="46" spans="1:59" ht="3" customHeight="1" thickBot="1">
      <c r="A46" s="36"/>
      <c r="B46" s="21"/>
      <c r="C46" s="43">
        <v>4</v>
      </c>
      <c r="D46" s="43">
        <v>7</v>
      </c>
      <c r="E46" s="43"/>
      <c r="F46" s="43">
        <v>2</v>
      </c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7"/>
      <c r="S46" s="21"/>
      <c r="T46" s="43">
        <v>3</v>
      </c>
      <c r="U46" s="43">
        <v>6</v>
      </c>
      <c r="V46" s="43">
        <v>2</v>
      </c>
      <c r="W46" s="43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19"/>
      <c r="AI46" s="42"/>
      <c r="AJ46" s="47"/>
      <c r="AK46" s="47"/>
      <c r="AL46" s="47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</row>
    <row r="47" spans="1:59" ht="22.5" thickBot="1">
      <c r="A47" s="36"/>
      <c r="B47" s="28" t="s">
        <v>24</v>
      </c>
      <c r="C47" s="25">
        <f>C46</f>
        <v>4</v>
      </c>
      <c r="D47" s="35">
        <f>D46</f>
        <v>7</v>
      </c>
      <c r="E47" s="35"/>
      <c r="F47" s="26" t="s">
        <v>23</v>
      </c>
      <c r="G47" s="27">
        <f>C46</f>
        <v>4</v>
      </c>
      <c r="H47" s="35">
        <f>F46</f>
        <v>2</v>
      </c>
      <c r="I47" s="27"/>
      <c r="J47" s="27"/>
      <c r="K47" s="27"/>
      <c r="L47" s="27"/>
      <c r="M47" s="21"/>
      <c r="N47" s="21"/>
      <c r="O47" s="21" t="s">
        <v>9</v>
      </c>
      <c r="P47" s="29"/>
      <c r="Q47" s="30"/>
      <c r="R47" s="31" t="str">
        <f>IF(ABS(Q47)&lt;0.1," ",IF((P48+Q48)=2,"a","r"))</f>
        <v> </v>
      </c>
      <c r="S47" s="28" t="s">
        <v>25</v>
      </c>
      <c r="T47" s="25">
        <f>T46</f>
        <v>3</v>
      </c>
      <c r="U47" s="35">
        <f>U46</f>
        <v>6</v>
      </c>
      <c r="V47" s="26" t="s">
        <v>23</v>
      </c>
      <c r="W47" s="27">
        <f>T46</f>
        <v>3</v>
      </c>
      <c r="X47" s="35">
        <f>V46</f>
        <v>2</v>
      </c>
      <c r="Y47" s="27"/>
      <c r="Z47" s="27"/>
      <c r="AA47" s="27"/>
      <c r="AB47" s="27"/>
      <c r="AC47" s="21"/>
      <c r="AD47" s="21"/>
      <c r="AE47" s="21" t="s">
        <v>9</v>
      </c>
      <c r="AF47" s="29"/>
      <c r="AG47" s="30"/>
      <c r="AH47" s="32" t="str">
        <f>IF(ABS(AG47)&lt;0.1," ",IF((AF48+AG48)=2,"a","r"))</f>
        <v> </v>
      </c>
      <c r="AI47" s="42"/>
      <c r="AJ47" s="47" t="str">
        <f>IF(R47="a",1," ")</f>
        <v> </v>
      </c>
      <c r="AK47" s="47" t="str">
        <f>IF(AH47="a",1," ")</f>
        <v> </v>
      </c>
      <c r="AL47" s="47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</row>
    <row r="48" spans="1:59" ht="3" customHeight="1">
      <c r="A48" s="36"/>
      <c r="B48" s="33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>
        <f>IF(P47=C46,1,0)</f>
        <v>0</v>
      </c>
      <c r="Q48" s="7">
        <f>IF(Q47=D47-H47,1,0)</f>
        <v>0</v>
      </c>
      <c r="R48" s="7"/>
      <c r="S48" s="33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>
        <f>IF(AF47=T46,1,0)</f>
        <v>0</v>
      </c>
      <c r="AG48" s="7">
        <f>IF(AG47=U47-X47,1,0)</f>
        <v>0</v>
      </c>
      <c r="AH48" s="19"/>
      <c r="AI48" s="42"/>
      <c r="AJ48" s="47"/>
      <c r="AK48" s="47"/>
      <c r="AL48" s="47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</row>
    <row r="49" spans="1:59" ht="3" customHeight="1">
      <c r="A49" s="36"/>
      <c r="B49" s="21"/>
      <c r="C49" s="21">
        <f ca="1">INT(RAND()*8)+2</f>
        <v>8</v>
      </c>
      <c r="D49" s="21">
        <f ca="1">INT(RAND()*4)+2</f>
        <v>2</v>
      </c>
      <c r="E49" s="21"/>
      <c r="F49" s="21">
        <f ca="1">INT(RAND()*4)+2</f>
        <v>4</v>
      </c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7"/>
      <c r="S49" s="21"/>
      <c r="T49" s="21">
        <f ca="1">INT(RAND()*8)+2</f>
        <v>8</v>
      </c>
      <c r="U49" s="21">
        <f ca="1">INT(RAND()*4)+2</f>
        <v>3</v>
      </c>
      <c r="V49" s="21"/>
      <c r="W49" s="21">
        <f ca="1">INT(RAND()*4)+2</f>
        <v>4</v>
      </c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4"/>
      <c r="AI49" s="41"/>
      <c r="AJ49" s="47"/>
      <c r="AK49" s="47"/>
      <c r="AL49" s="47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</row>
    <row r="50" spans="1:59" ht="3" customHeight="1" thickBot="1">
      <c r="A50" s="36"/>
      <c r="B50" s="21"/>
      <c r="C50" s="43">
        <v>4</v>
      </c>
      <c r="D50" s="43">
        <v>4</v>
      </c>
      <c r="E50" s="43"/>
      <c r="F50" s="43">
        <v>4</v>
      </c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7"/>
      <c r="S50" s="21"/>
      <c r="T50" s="43">
        <v>2</v>
      </c>
      <c r="U50" s="43">
        <v>2</v>
      </c>
      <c r="V50" s="43"/>
      <c r="W50" s="43">
        <v>2</v>
      </c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19"/>
      <c r="AI50" s="41"/>
      <c r="AJ50" s="47"/>
      <c r="AK50" s="47"/>
      <c r="AL50" s="47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</row>
    <row r="51" spans="1:59" ht="22.5" thickBot="1">
      <c r="A51" s="36"/>
      <c r="B51" s="28" t="s">
        <v>27</v>
      </c>
      <c r="C51" s="25" t="str">
        <f>CONCATENATE("(",C50)</f>
        <v>(4</v>
      </c>
      <c r="D51" s="35">
        <f>D50</f>
        <v>4</v>
      </c>
      <c r="E51" s="37" t="s">
        <v>26</v>
      </c>
      <c r="F51" s="35">
        <f>F50</f>
        <v>4</v>
      </c>
      <c r="G51" s="27"/>
      <c r="H51" s="7"/>
      <c r="I51" s="27"/>
      <c r="J51" s="27"/>
      <c r="K51" s="27"/>
      <c r="L51" s="27"/>
      <c r="M51" s="21"/>
      <c r="N51" s="21"/>
      <c r="O51" s="21" t="s">
        <v>9</v>
      </c>
      <c r="P51" s="29"/>
      <c r="Q51" s="30"/>
      <c r="R51" s="31" t="str">
        <f>IF(ABS(Q51)&lt;0.1," ",IF((P52+Q52)=2,"a","r"))</f>
        <v> </v>
      </c>
      <c r="S51" s="28" t="s">
        <v>28</v>
      </c>
      <c r="T51" s="25" t="str">
        <f>CONCATENATE("(",T50)</f>
        <v>(2</v>
      </c>
      <c r="U51" s="35">
        <f>U50</f>
        <v>2</v>
      </c>
      <c r="V51" s="37" t="s">
        <v>26</v>
      </c>
      <c r="W51" s="35">
        <f>W50</f>
        <v>2</v>
      </c>
      <c r="X51" s="27"/>
      <c r="Y51" s="7"/>
      <c r="Z51" s="27"/>
      <c r="AA51" s="27"/>
      <c r="AB51" s="27"/>
      <c r="AC51" s="27"/>
      <c r="AD51" s="21"/>
      <c r="AE51" s="21" t="s">
        <v>9</v>
      </c>
      <c r="AF51" s="29"/>
      <c r="AG51" s="30"/>
      <c r="AH51" s="32" t="str">
        <f>IF(ABS(AG51)&lt;0.1," ",IF((AF52+AG52)=2,"a","r"))</f>
        <v> </v>
      </c>
      <c r="AI51" s="41"/>
      <c r="AJ51" s="47" t="str">
        <f>IF(R51="a",1," ")</f>
        <v> </v>
      </c>
      <c r="AK51" s="47" t="str">
        <f>IF(AH51="a",1," ")</f>
        <v> </v>
      </c>
      <c r="AL51" s="47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</row>
    <row r="52" spans="1:59" ht="3" customHeight="1">
      <c r="A52" s="36"/>
      <c r="B52" s="33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>
        <f>IF(P51=C50,1,0)</f>
        <v>0</v>
      </c>
      <c r="Q52" s="7">
        <f>IF(Q51=D51*F51,1,0)</f>
        <v>0</v>
      </c>
      <c r="R52" s="7"/>
      <c r="S52" s="33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>
        <f>IF(AF51=T50,1,0)</f>
        <v>0</v>
      </c>
      <c r="AG52" s="7">
        <f>IF(AG51=U51*W51,1,0)</f>
        <v>0</v>
      </c>
      <c r="AH52" s="19"/>
      <c r="AI52" s="41"/>
      <c r="AJ52" s="47"/>
      <c r="AK52" s="47"/>
      <c r="AL52" s="47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</row>
    <row r="53" spans="1:59" ht="3" customHeight="1">
      <c r="A53" s="36"/>
      <c r="B53" s="21"/>
      <c r="C53" s="21">
        <f ca="1">INT(RAND()*8)+2</f>
        <v>6</v>
      </c>
      <c r="D53" s="21">
        <f ca="1">INT(RAND()*4)+2</f>
        <v>5</v>
      </c>
      <c r="E53" s="21"/>
      <c r="F53" s="21">
        <f ca="1">INT(RAND()*4)+2</f>
        <v>3</v>
      </c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7"/>
      <c r="S53" s="21"/>
      <c r="T53" s="21">
        <f ca="1">INT(RAND()*8)+2</f>
        <v>3</v>
      </c>
      <c r="U53" s="21">
        <f ca="1">INT(RAND()*4)+2</f>
        <v>5</v>
      </c>
      <c r="V53" s="21"/>
      <c r="W53" s="21">
        <f ca="1">INT(RAND()*4)+2</f>
        <v>3</v>
      </c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4"/>
      <c r="AI53" s="42"/>
      <c r="AJ53" s="47"/>
      <c r="AK53" s="47"/>
      <c r="AL53" s="47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</row>
    <row r="54" spans="1:59" ht="3" customHeight="1" thickBot="1">
      <c r="A54" s="36"/>
      <c r="B54" s="21"/>
      <c r="C54" s="43">
        <v>4</v>
      </c>
      <c r="D54" s="43">
        <v>5</v>
      </c>
      <c r="E54" s="43"/>
      <c r="F54" s="43">
        <v>5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7"/>
      <c r="S54" s="21"/>
      <c r="T54" s="43">
        <v>2</v>
      </c>
      <c r="U54" s="43">
        <v>5</v>
      </c>
      <c r="V54" s="43"/>
      <c r="W54" s="43">
        <v>3</v>
      </c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19"/>
      <c r="AI54" s="42"/>
      <c r="AJ54" s="47"/>
      <c r="AK54" s="47"/>
      <c r="AL54" s="47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</row>
    <row r="55" spans="1:59" ht="22.5" thickBot="1">
      <c r="A55" s="36"/>
      <c r="B55" s="28" t="s">
        <v>29</v>
      </c>
      <c r="C55" s="25" t="str">
        <f>CONCATENATE("(",C54)</f>
        <v>(4</v>
      </c>
      <c r="D55" s="35">
        <f>D54</f>
        <v>5</v>
      </c>
      <c r="E55" s="37" t="s">
        <v>26</v>
      </c>
      <c r="F55" s="35">
        <f>F54</f>
        <v>5</v>
      </c>
      <c r="G55" s="27"/>
      <c r="H55" s="7"/>
      <c r="I55" s="27"/>
      <c r="J55" s="27"/>
      <c r="K55" s="27"/>
      <c r="L55" s="27"/>
      <c r="M55" s="21"/>
      <c r="N55" s="21"/>
      <c r="O55" s="21" t="s">
        <v>9</v>
      </c>
      <c r="P55" s="29"/>
      <c r="Q55" s="30"/>
      <c r="R55" s="31" t="str">
        <f>IF(ABS(Q55)&lt;0.1," ",IF((P56+Q56)=2,"a","r"))</f>
        <v> </v>
      </c>
      <c r="S55" s="28" t="s">
        <v>30</v>
      </c>
      <c r="T55" s="25" t="str">
        <f>CONCATENATE("(",T54)</f>
        <v>(2</v>
      </c>
      <c r="U55" s="35">
        <f>U54</f>
        <v>5</v>
      </c>
      <c r="V55" s="37" t="s">
        <v>26</v>
      </c>
      <c r="W55" s="35">
        <f>W54</f>
        <v>3</v>
      </c>
      <c r="X55" s="27"/>
      <c r="Y55" s="7"/>
      <c r="Z55" s="27"/>
      <c r="AA55" s="27"/>
      <c r="AB55" s="27"/>
      <c r="AC55" s="27"/>
      <c r="AD55" s="21"/>
      <c r="AE55" s="21" t="s">
        <v>9</v>
      </c>
      <c r="AF55" s="29"/>
      <c r="AG55" s="30"/>
      <c r="AH55" s="32" t="str">
        <f>IF(ABS(AG55)&lt;0.1," ",IF((AF56+AG56)=2,"a","r"))</f>
        <v> </v>
      </c>
      <c r="AI55" s="42"/>
      <c r="AJ55" s="47" t="str">
        <f>IF(R55="a",1," ")</f>
        <v> </v>
      </c>
      <c r="AK55" s="47" t="str">
        <f>IF(AH55="a",1," ")</f>
        <v> </v>
      </c>
      <c r="AL55" s="47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</row>
    <row r="56" spans="1:59" ht="6" customHeight="1">
      <c r="A56" s="36"/>
      <c r="B56" s="33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17">
        <f>IF(P55=C54,1,0)</f>
        <v>0</v>
      </c>
      <c r="Q56" s="17">
        <f>IF(Q55=D55*F55,1,0)</f>
        <v>0</v>
      </c>
      <c r="R56" s="7"/>
      <c r="S56" s="33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17">
        <f>IF(AF55=T54,1,0)</f>
        <v>0</v>
      </c>
      <c r="AG56" s="17">
        <f>IF(AG55=U55*W55,1,0)</f>
        <v>0</v>
      </c>
      <c r="AH56" s="19"/>
      <c r="AI56" s="42"/>
      <c r="AJ56" s="47"/>
      <c r="AK56" s="47"/>
      <c r="AL56" s="47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</row>
    <row r="57" spans="1:59" ht="18.75">
      <c r="A57" s="36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4"/>
      <c r="AI57" s="42"/>
      <c r="AJ57" s="47">
        <f>SUM(AJ11:AL55)</f>
        <v>0</v>
      </c>
      <c r="AK57" s="47"/>
      <c r="AL57" s="47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</row>
    <row r="58" spans="1:59" ht="18.75">
      <c r="A58" s="36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4"/>
      <c r="AI58" s="42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</row>
    <row r="59" spans="1:59" ht="18.75">
      <c r="A59" s="36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4"/>
      <c r="AI59" s="42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</row>
    <row r="60" spans="1:59" ht="18.75">
      <c r="A60" s="36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4"/>
      <c r="AI60" s="42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</row>
    <row r="61" spans="1:59" ht="18.75">
      <c r="A61" s="36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4"/>
      <c r="AI61" s="42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</row>
    <row r="62" spans="1:59" ht="18.75">
      <c r="A62" s="36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4"/>
      <c r="AI62" s="42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</row>
    <row r="63" spans="1:59" ht="18.75">
      <c r="A63" s="36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4"/>
      <c r="AI63" s="42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</row>
    <row r="64" spans="1:59" ht="18.75">
      <c r="A64" s="36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4"/>
      <c r="AI64" s="42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</row>
    <row r="65" spans="1:59" ht="19.5" thickBot="1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40"/>
      <c r="AI65" s="42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</row>
    <row r="66" spans="1:59" ht="18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</row>
    <row r="67" spans="1:59" ht="18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</row>
    <row r="68" spans="1:59" ht="18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</row>
    <row r="69" spans="1:59" ht="18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</row>
    <row r="70" spans="1:59" ht="18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</row>
    <row r="71" spans="1:59" ht="18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</row>
    <row r="72" spans="1:59" ht="18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</row>
    <row r="73" spans="1:59" ht="18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</row>
    <row r="74" spans="1:59" ht="18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</row>
    <row r="75" spans="1:59" ht="18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</row>
    <row r="76" spans="1:59" ht="18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</row>
    <row r="77" spans="1:59" ht="18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</row>
    <row r="78" spans="1:59" ht="18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</row>
    <row r="79" spans="1:59" ht="18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</row>
    <row r="80" spans="1:59" ht="18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</row>
    <row r="81" spans="1:59" ht="18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</row>
    <row r="82" spans="1:59" ht="18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</row>
    <row r="83" spans="1:59" ht="18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</row>
    <row r="84" spans="1:59" ht="18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</row>
    <row r="85" spans="1:59" ht="18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</row>
    <row r="86" spans="1:59" ht="18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</row>
    <row r="87" spans="1:59" ht="18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</row>
    <row r="88" spans="1:59" ht="18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</row>
    <row r="89" spans="1:59" ht="18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</row>
    <row r="90" spans="1:59" ht="18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</row>
    <row r="91" spans="1:59" ht="18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</row>
    <row r="92" spans="1:59" ht="18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</row>
    <row r="93" spans="1:59" ht="18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</row>
    <row r="94" spans="1:59" ht="18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</row>
    <row r="95" spans="1:59" ht="18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</row>
    <row r="96" spans="1:59" ht="18.7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</row>
    <row r="97" spans="1:59" ht="18.7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</row>
    <row r="98" spans="1:59" ht="18.7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</row>
    <row r="99" spans="1:59" ht="18.7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</row>
    <row r="100" spans="1:59" ht="18.7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</row>
    <row r="101" spans="1:59" ht="18.7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</row>
    <row r="102" spans="1:59" ht="18.7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</row>
    <row r="103" spans="1:59" ht="18.7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</row>
    <row r="104" spans="1:35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ht="18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ht="18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 ht="18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 ht="18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 ht="18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 ht="18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</sheetData>
  <sheetProtection password="DC3F" sheet="1"/>
  <mergeCells count="9">
    <mergeCell ref="M30:Q30"/>
    <mergeCell ref="AC30:AG30"/>
    <mergeCell ref="Z6:AB6"/>
    <mergeCell ref="A6:B6"/>
    <mergeCell ref="C6:N6"/>
    <mergeCell ref="M24:Q24"/>
    <mergeCell ref="AC24:AG24"/>
    <mergeCell ref="M27:Q27"/>
    <mergeCell ref="AC27:AG27"/>
  </mergeCells>
  <printOptions/>
  <pageMargins left="0.7086614173228347" right="0.7086614173228347" top="0.7480314960629921" bottom="0.7480314960629921" header="0.31496062992125984" footer="0.31496062992125984"/>
  <pageSetup orientation="portrait" paperSize="9" scale="95" r:id="rId4"/>
  <headerFooter>
    <oddFooter>&amp;Rdjmaths@weebly.com</oddFooter>
  </headerFooter>
  <ignoredErrors>
    <ignoredError sqref="S11 S15 S19 B11 B15 B19 B24 B27 S24 S27 B30 S30 B35 B39 B43 B47 B51 B55 S35 S39 S43 S47 S51 S55" numberStoredAsText="1"/>
  </ignoredErrors>
  <drawing r:id="rId3"/>
  <legacyDrawing r:id="rId2"/>
  <oleObjects>
    <oleObject progId="Word.Picture.8" shapeId="2233598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BL4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3" max="3" width="3.57421875" style="0" customWidth="1"/>
    <col min="4" max="4" width="2.57421875" style="0" customWidth="1"/>
    <col min="5" max="5" width="3.421875" style="0" customWidth="1"/>
    <col min="6" max="6" width="3.57421875" style="0" customWidth="1"/>
    <col min="7" max="7" width="2.57421875" style="0" customWidth="1"/>
    <col min="8" max="14" width="3.57421875" style="0" customWidth="1"/>
    <col min="15" max="15" width="4.140625" style="0" customWidth="1"/>
    <col min="16" max="33" width="3.57421875" style="0" customWidth="1"/>
  </cols>
  <sheetData>
    <row r="1" spans="1:64" ht="22.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18"/>
      <c r="AA1" s="4"/>
      <c r="AB1" s="4"/>
      <c r="AC1" s="4"/>
      <c r="AD1" s="4"/>
      <c r="AE1" s="4"/>
      <c r="AF1" s="4"/>
      <c r="AG1" s="4"/>
      <c r="AH1" s="7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</row>
    <row r="2" spans="1:64" ht="15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19"/>
      <c r="AA2" s="7"/>
      <c r="AB2" s="7"/>
      <c r="AC2" s="7"/>
      <c r="AD2" s="7"/>
      <c r="AE2" s="7"/>
      <c r="AF2" s="7"/>
      <c r="AG2" s="7"/>
      <c r="AH2" s="7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</row>
    <row r="3" spans="1:64" ht="15">
      <c r="A3" s="8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19"/>
      <c r="AA3" s="7"/>
      <c r="AB3" s="7"/>
      <c r="AC3" s="7"/>
      <c r="AD3" s="7"/>
      <c r="AE3" s="7"/>
      <c r="AF3" s="7"/>
      <c r="AG3" s="7"/>
      <c r="AH3" s="7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64" ht="25.5">
      <c r="A4" s="8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  <c r="O4" s="7"/>
      <c r="P4" s="9"/>
      <c r="Q4" s="7"/>
      <c r="R4" s="7"/>
      <c r="S4" s="7"/>
      <c r="T4" s="7"/>
      <c r="U4" s="7"/>
      <c r="V4" s="7"/>
      <c r="W4" s="7"/>
      <c r="X4" s="7"/>
      <c r="Y4" s="7"/>
      <c r="Z4" s="19"/>
      <c r="AA4" s="7"/>
      <c r="AB4" s="7"/>
      <c r="AC4" s="7"/>
      <c r="AD4" s="7"/>
      <c r="AE4" s="7"/>
      <c r="AF4" s="7"/>
      <c r="AG4" s="7"/>
      <c r="AH4" s="7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64" ht="15">
      <c r="A5" s="8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19"/>
      <c r="AA5" s="7"/>
      <c r="AB5" s="7"/>
      <c r="AC5" s="7"/>
      <c r="AD5" s="7"/>
      <c r="AE5" s="7"/>
      <c r="AF5" s="7"/>
      <c r="AG5" s="7"/>
      <c r="AH5" s="7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</row>
    <row r="6" spans="1:64" ht="21">
      <c r="A6" s="107" t="s">
        <v>31</v>
      </c>
      <c r="B6" s="108"/>
      <c r="C6" s="115" t="str">
        <f>IF('Main Menu'!C6:E6&lt;0.1," ",'Main Menu'!C6:E6)</f>
        <v> </v>
      </c>
      <c r="D6" s="115"/>
      <c r="E6" s="115"/>
      <c r="F6" s="115"/>
      <c r="G6" s="115"/>
      <c r="H6" s="115"/>
      <c r="I6" s="115"/>
      <c r="J6" s="115"/>
      <c r="K6" s="115"/>
      <c r="L6" s="49"/>
      <c r="M6" s="34" t="str">
        <f>IF(AC60&lt;0.1," ","Percentage Correct")</f>
        <v> </v>
      </c>
      <c r="N6" s="7"/>
      <c r="O6" s="7"/>
      <c r="P6" s="7"/>
      <c r="Q6" s="7"/>
      <c r="R6" s="7"/>
      <c r="S6" s="7"/>
      <c r="T6" s="7"/>
      <c r="U6" s="114" t="str">
        <f>IF(AC60&lt;0.1," ",AC60/22)</f>
        <v> </v>
      </c>
      <c r="V6" s="114"/>
      <c r="W6" s="114"/>
      <c r="X6" s="7"/>
      <c r="Y6" s="7"/>
      <c r="Z6" s="72" t="str">
        <f>IF(AJ57&lt;0.1," ",AJ57/24)</f>
        <v> </v>
      </c>
      <c r="AA6" s="71"/>
      <c r="AB6" s="71"/>
      <c r="AC6" s="7"/>
      <c r="AD6" s="7"/>
      <c r="AE6" s="7"/>
      <c r="AF6" s="7"/>
      <c r="AG6" s="7"/>
      <c r="AH6" s="7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</row>
    <row r="7" spans="1:64" ht="19.5" thickBo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7"/>
      <c r="Q7" s="7"/>
      <c r="R7" s="7"/>
      <c r="S7" s="7"/>
      <c r="T7" s="7"/>
      <c r="U7" s="7"/>
      <c r="V7" s="7"/>
      <c r="W7" s="7"/>
      <c r="X7" s="7"/>
      <c r="Y7" s="7"/>
      <c r="Z7" s="19"/>
      <c r="AA7" s="53"/>
      <c r="AB7" s="53"/>
      <c r="AC7" s="53"/>
      <c r="AD7" s="53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</row>
    <row r="8" spans="1:64" ht="21.75" thickBot="1">
      <c r="A8" s="20"/>
      <c r="B8" s="21" t="s">
        <v>36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2">
        <v>5</v>
      </c>
      <c r="Q8" s="23">
        <v>2</v>
      </c>
      <c r="R8" s="7"/>
      <c r="S8" s="7"/>
      <c r="T8" s="7"/>
      <c r="U8" s="7"/>
      <c r="V8" s="7"/>
      <c r="W8" s="7"/>
      <c r="X8" s="7"/>
      <c r="Y8" s="7"/>
      <c r="Z8" s="19"/>
      <c r="AA8" s="53"/>
      <c r="AB8" s="53"/>
      <c r="AC8" s="53"/>
      <c r="AD8" s="53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</row>
    <row r="9" spans="1:64" ht="4.5" customHeight="1">
      <c r="A9" s="20"/>
      <c r="B9" s="21"/>
      <c r="C9" s="17">
        <f ca="1">INT(RAND()*8)+2</f>
        <v>3</v>
      </c>
      <c r="D9" s="17">
        <f ca="1">INT(RAND()*4)+2</f>
        <v>2</v>
      </c>
      <c r="E9" s="17">
        <f ca="1">INT(RAND()*6)-8</f>
        <v>-6</v>
      </c>
      <c r="F9" s="17"/>
      <c r="G9" s="17">
        <f ca="1">INT(RAND()*2)+1</f>
        <v>1</v>
      </c>
      <c r="H9" s="17">
        <f ca="1">INT(RAND()*2)+1</f>
        <v>1</v>
      </c>
      <c r="I9" s="17"/>
      <c r="J9" s="17"/>
      <c r="K9" s="17"/>
      <c r="L9" s="17"/>
      <c r="M9" s="17"/>
      <c r="N9" s="17"/>
      <c r="O9" s="17"/>
      <c r="P9" s="17">
        <f ca="1">INT(RAND()*8)+2</f>
        <v>3</v>
      </c>
      <c r="Q9" s="17">
        <f ca="1">INT(RAND()*4)+2</f>
        <v>5</v>
      </c>
      <c r="R9" s="17">
        <f ca="1">INT(RAND()*6)-8</f>
        <v>-5</v>
      </c>
      <c r="S9" s="17"/>
      <c r="T9" s="17">
        <f ca="1">INT(RAND()*2)+1</f>
        <v>1</v>
      </c>
      <c r="U9" s="17">
        <f ca="1">INT(RAND()*2)+1</f>
        <v>2</v>
      </c>
      <c r="V9" s="63"/>
      <c r="W9" s="63"/>
      <c r="X9" s="21"/>
      <c r="Y9" s="21"/>
      <c r="Z9" s="19"/>
      <c r="AA9" s="53"/>
      <c r="AB9" s="53"/>
      <c r="AC9" s="53"/>
      <c r="AD9" s="53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</row>
    <row r="10" spans="1:64" ht="4.5" customHeight="1" thickBot="1">
      <c r="A10" s="20"/>
      <c r="B10" s="21"/>
      <c r="C10" s="58">
        <v>9</v>
      </c>
      <c r="D10" s="58">
        <v>3</v>
      </c>
      <c r="E10" s="58">
        <v>-7</v>
      </c>
      <c r="F10" s="59">
        <f>IF(ABS(E10)=D10,E10-1,E10)</f>
        <v>-7</v>
      </c>
      <c r="G10" s="58">
        <v>1</v>
      </c>
      <c r="H10" s="58">
        <v>1</v>
      </c>
      <c r="I10" s="17"/>
      <c r="J10" s="17"/>
      <c r="K10" s="17"/>
      <c r="L10" s="17"/>
      <c r="M10" s="17"/>
      <c r="N10" s="17"/>
      <c r="O10" s="17"/>
      <c r="P10" s="58">
        <v>8</v>
      </c>
      <c r="Q10" s="58">
        <v>2</v>
      </c>
      <c r="R10" s="58">
        <v>-5</v>
      </c>
      <c r="S10" s="59">
        <f>IF(ABS(R10)=Q10,R10-1,R10)</f>
        <v>-5</v>
      </c>
      <c r="T10" s="58">
        <v>1</v>
      </c>
      <c r="U10" s="58">
        <v>2</v>
      </c>
      <c r="V10" s="63"/>
      <c r="W10" s="63"/>
      <c r="X10" s="21"/>
      <c r="Y10" s="21"/>
      <c r="Z10" s="19"/>
      <c r="AA10" s="53"/>
      <c r="AB10" s="53"/>
      <c r="AC10" s="53"/>
      <c r="AD10" s="53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22.5" thickBot="1">
      <c r="A11" s="20"/>
      <c r="B11" s="28" t="s">
        <v>2</v>
      </c>
      <c r="C11" s="21">
        <f>C10</f>
        <v>9</v>
      </c>
      <c r="D11" s="64">
        <f>IF(G10=1,D10,F10)</f>
        <v>3</v>
      </c>
      <c r="E11" s="26" t="str">
        <f>IF(H10=1,"×","÷")</f>
        <v>×</v>
      </c>
      <c r="F11" s="21">
        <f>C10</f>
        <v>9</v>
      </c>
      <c r="G11" s="64">
        <f>IF(G10=1,F10,D10)</f>
        <v>-7</v>
      </c>
      <c r="H11" s="21"/>
      <c r="I11" s="21" t="s">
        <v>9</v>
      </c>
      <c r="J11" s="21"/>
      <c r="K11" s="29"/>
      <c r="L11" s="30"/>
      <c r="M11" s="31" t="str">
        <f>IF(ABS(L11)&lt;0.1," ",IF((K12+L12)=2,"a","r"))</f>
        <v> </v>
      </c>
      <c r="N11" s="21"/>
      <c r="O11" s="28" t="s">
        <v>3</v>
      </c>
      <c r="P11" s="21">
        <f>P10</f>
        <v>8</v>
      </c>
      <c r="Q11" s="64">
        <f>IF(T10=1,Q10,S10)</f>
        <v>2</v>
      </c>
      <c r="R11" s="26" t="str">
        <f>IF(U10=1,"×","÷")</f>
        <v>÷</v>
      </c>
      <c r="S11" s="21">
        <f>P10</f>
        <v>8</v>
      </c>
      <c r="T11" s="64">
        <f>IF(T10=1,S10,Q10)</f>
        <v>-5</v>
      </c>
      <c r="U11" s="21"/>
      <c r="V11" s="21" t="s">
        <v>9</v>
      </c>
      <c r="W11" s="21"/>
      <c r="X11" s="29"/>
      <c r="Y11" s="30"/>
      <c r="Z11" s="32" t="str">
        <f>IF(ABS(Y11)&lt;0.1," ",IF((X12+Y12)=2,"a","r"))</f>
        <v> </v>
      </c>
      <c r="AA11" s="53"/>
      <c r="AB11" s="53"/>
      <c r="AC11" s="47" t="str">
        <f>IF(M11="a",1," ")</f>
        <v> </v>
      </c>
      <c r="AD11" s="47" t="str">
        <f>IF(Z11="a",1," ")</f>
        <v> </v>
      </c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3" customHeight="1">
      <c r="A12" s="20"/>
      <c r="B12" s="21"/>
      <c r="C12" s="21"/>
      <c r="D12" s="21"/>
      <c r="E12" s="63"/>
      <c r="F12" s="63"/>
      <c r="G12" s="63">
        <f>IF(H10=1,(D10+F10),IF(G10=1,(D10-F10),(F10-D10)))</f>
        <v>-4</v>
      </c>
      <c r="H12" s="63"/>
      <c r="I12" s="63"/>
      <c r="J12" s="63"/>
      <c r="K12" s="17">
        <f>IF(K11=C10,1,0)</f>
        <v>0</v>
      </c>
      <c r="L12" s="17">
        <f>IF(L11=G12,1,0)</f>
        <v>0</v>
      </c>
      <c r="M12" s="17"/>
      <c r="N12" s="63"/>
      <c r="O12" s="63"/>
      <c r="P12" s="63"/>
      <c r="Q12" s="63"/>
      <c r="R12" s="63"/>
      <c r="S12" s="63"/>
      <c r="T12" s="63">
        <f>IF(U10=1,(Q10+S10),IF(T10=1,(Q10-S10),(S10-Q10)))</f>
        <v>7</v>
      </c>
      <c r="U12" s="63"/>
      <c r="V12" s="63"/>
      <c r="W12" s="63"/>
      <c r="X12" s="17">
        <f>IF(X11=P10,1,0)</f>
        <v>0</v>
      </c>
      <c r="Y12" s="17">
        <f>IF(Y11=T12,1,0)</f>
        <v>0</v>
      </c>
      <c r="Z12" s="65"/>
      <c r="AA12" s="53"/>
      <c r="AB12" s="53"/>
      <c r="AC12" s="53"/>
      <c r="AD12" s="53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</row>
    <row r="13" spans="1:64" ht="3" customHeight="1">
      <c r="A13" s="20"/>
      <c r="B13" s="21"/>
      <c r="C13" s="17">
        <f ca="1">INT(RAND()*8)+2</f>
        <v>3</v>
      </c>
      <c r="D13" s="17">
        <f ca="1">INT(RAND()*4)+2</f>
        <v>4</v>
      </c>
      <c r="E13" s="17">
        <f ca="1">INT(RAND()*6)-8</f>
        <v>-5</v>
      </c>
      <c r="F13" s="17"/>
      <c r="G13" s="17">
        <f ca="1">INT(RAND()*2)+1</f>
        <v>2</v>
      </c>
      <c r="H13" s="17">
        <f ca="1">INT(RAND()*2)+1</f>
        <v>2</v>
      </c>
      <c r="I13" s="17"/>
      <c r="J13" s="17"/>
      <c r="K13" s="17"/>
      <c r="L13" s="17"/>
      <c r="M13" s="17"/>
      <c r="N13" s="17"/>
      <c r="O13" s="17"/>
      <c r="P13" s="17">
        <f ca="1">INT(RAND()*8)+2</f>
        <v>5</v>
      </c>
      <c r="Q13" s="17">
        <f ca="1">INT(RAND()*4)+2</f>
        <v>2</v>
      </c>
      <c r="R13" s="17">
        <f ca="1">INT(RAND()*6)-8</f>
        <v>-6</v>
      </c>
      <c r="S13" s="17"/>
      <c r="T13" s="17">
        <f ca="1">INT(RAND()*2)+1</f>
        <v>2</v>
      </c>
      <c r="U13" s="17">
        <f ca="1">INT(RAND()*2)+1</f>
        <v>1</v>
      </c>
      <c r="V13" s="63"/>
      <c r="W13" s="63"/>
      <c r="X13" s="63"/>
      <c r="Y13" s="63"/>
      <c r="Z13" s="24"/>
      <c r="AA13" s="53"/>
      <c r="AB13" s="53"/>
      <c r="AC13" s="53"/>
      <c r="AD13" s="53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</row>
    <row r="14" spans="1:64" ht="3" customHeight="1" thickBot="1">
      <c r="A14" s="20"/>
      <c r="B14" s="21"/>
      <c r="C14" s="58">
        <v>6</v>
      </c>
      <c r="D14" s="58">
        <v>2</v>
      </c>
      <c r="E14" s="58">
        <v>-4</v>
      </c>
      <c r="F14" s="59">
        <f>IF(ABS(E14)=D14,E14-1,E14)</f>
        <v>-4</v>
      </c>
      <c r="G14" s="58">
        <v>2</v>
      </c>
      <c r="H14" s="58">
        <v>2</v>
      </c>
      <c r="I14" s="17"/>
      <c r="J14" s="17"/>
      <c r="K14" s="17"/>
      <c r="L14" s="17"/>
      <c r="M14" s="17"/>
      <c r="N14" s="17"/>
      <c r="O14" s="17"/>
      <c r="P14" s="58">
        <v>5</v>
      </c>
      <c r="Q14" s="58">
        <v>2</v>
      </c>
      <c r="R14" s="58">
        <v>-4</v>
      </c>
      <c r="S14" s="59">
        <f>IF(ABS(R14)=Q14,R14-1,R14)</f>
        <v>-4</v>
      </c>
      <c r="T14" s="58">
        <v>1</v>
      </c>
      <c r="U14" s="58">
        <v>2</v>
      </c>
      <c r="V14" s="63"/>
      <c r="W14" s="63"/>
      <c r="X14" s="63"/>
      <c r="Y14" s="63"/>
      <c r="Z14" s="24"/>
      <c r="AA14" s="53"/>
      <c r="AB14" s="53"/>
      <c r="AC14" s="53"/>
      <c r="AD14" s="53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</row>
    <row r="15" spans="1:64" ht="22.5" thickBot="1">
      <c r="A15" s="20"/>
      <c r="B15" s="28" t="s">
        <v>5</v>
      </c>
      <c r="C15" s="21">
        <f>C14</f>
        <v>6</v>
      </c>
      <c r="D15" s="64">
        <f>IF(G14=1,D14,F14)</f>
        <v>-4</v>
      </c>
      <c r="E15" s="26" t="str">
        <f>IF(H14=1,"×","÷")</f>
        <v>÷</v>
      </c>
      <c r="F15" s="21">
        <f>C14</f>
        <v>6</v>
      </c>
      <c r="G15" s="64">
        <f>IF(G14=1,F14,D14)</f>
        <v>2</v>
      </c>
      <c r="H15" s="21"/>
      <c r="I15" s="21" t="s">
        <v>9</v>
      </c>
      <c r="J15" s="21"/>
      <c r="K15" s="29"/>
      <c r="L15" s="30"/>
      <c r="M15" s="31" t="str">
        <f>IF(ABS(L15)&lt;0.1," ",IF((K16+L16)=2,"a","r"))</f>
        <v> </v>
      </c>
      <c r="N15" s="21"/>
      <c r="O15" s="28" t="s">
        <v>4</v>
      </c>
      <c r="P15" s="21">
        <f>P14</f>
        <v>5</v>
      </c>
      <c r="Q15" s="64">
        <f>IF(T14=1,Q14,S14)</f>
        <v>2</v>
      </c>
      <c r="R15" s="26" t="str">
        <f>IF(U14=1,"×","÷")</f>
        <v>÷</v>
      </c>
      <c r="S15" s="21">
        <f>P14</f>
        <v>5</v>
      </c>
      <c r="T15" s="64">
        <f>IF(T14=1,S14,Q14)</f>
        <v>-4</v>
      </c>
      <c r="U15" s="21"/>
      <c r="V15" s="21" t="s">
        <v>9</v>
      </c>
      <c r="W15" s="21"/>
      <c r="X15" s="29"/>
      <c r="Y15" s="30"/>
      <c r="Z15" s="32" t="str">
        <f>IF(ABS(Y15)&lt;0.1," ",IF((X16+Y16)=2,"a","r"))</f>
        <v> </v>
      </c>
      <c r="AA15" s="53"/>
      <c r="AB15" s="53"/>
      <c r="AC15" s="47" t="str">
        <f>IF(M15="a",1," ")</f>
        <v> </v>
      </c>
      <c r="AD15" s="47" t="str">
        <f>IF(Z15="a",1," ")</f>
        <v> </v>
      </c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</row>
    <row r="16" spans="1:64" ht="3" customHeight="1">
      <c r="A16" s="20"/>
      <c r="B16" s="21"/>
      <c r="C16" s="63"/>
      <c r="D16" s="63"/>
      <c r="E16" s="63"/>
      <c r="F16" s="63"/>
      <c r="G16" s="63">
        <f>IF(H14=1,(D14+F14),IF(G14=1,(D14-F14),(F14-D14)))</f>
        <v>-6</v>
      </c>
      <c r="H16" s="63"/>
      <c r="I16" s="63"/>
      <c r="J16" s="63"/>
      <c r="K16" s="17">
        <f>IF(K15=C14,1,0)</f>
        <v>0</v>
      </c>
      <c r="L16" s="17">
        <f>IF(L15=G16,1,0)</f>
        <v>0</v>
      </c>
      <c r="M16" s="63"/>
      <c r="N16" s="63"/>
      <c r="O16" s="63"/>
      <c r="P16" s="63"/>
      <c r="Q16" s="63"/>
      <c r="R16" s="63"/>
      <c r="S16" s="63"/>
      <c r="T16" s="63">
        <f>IF(U14=1,(Q14+S14),IF(T14=1,(Q14-S14),(S14-Q14)))</f>
        <v>6</v>
      </c>
      <c r="U16" s="63"/>
      <c r="V16" s="63"/>
      <c r="W16" s="63"/>
      <c r="X16" s="17">
        <f>IF(X15=P14,1,0)</f>
        <v>0</v>
      </c>
      <c r="Y16" s="17">
        <f>IF(Y15=T16,1,0)</f>
        <v>0</v>
      </c>
      <c r="Z16" s="73"/>
      <c r="AA16" s="53"/>
      <c r="AB16" s="53"/>
      <c r="AC16" s="53"/>
      <c r="AD16" s="53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</row>
    <row r="17" spans="1:64" ht="3" customHeight="1">
      <c r="A17" s="20"/>
      <c r="B17" s="21"/>
      <c r="C17" s="17">
        <f ca="1">INT(RAND()*8)+2</f>
        <v>8</v>
      </c>
      <c r="D17" s="17">
        <f ca="1">INT(RAND()*4)+2</f>
        <v>5</v>
      </c>
      <c r="E17" s="17">
        <f ca="1">INT(RAND()*6)-8</f>
        <v>-5</v>
      </c>
      <c r="F17" s="17"/>
      <c r="G17" s="17">
        <f ca="1">INT(RAND()*2)+1</f>
        <v>1</v>
      </c>
      <c r="H17" s="17">
        <f ca="1">INT(RAND()*2)+1</f>
        <v>1</v>
      </c>
      <c r="I17" s="17"/>
      <c r="J17" s="17"/>
      <c r="K17" s="17"/>
      <c r="L17" s="17"/>
      <c r="M17" s="17"/>
      <c r="N17" s="17"/>
      <c r="O17" s="17"/>
      <c r="P17" s="17">
        <f ca="1">INT(RAND()*8)+2</f>
        <v>6</v>
      </c>
      <c r="Q17" s="17">
        <f ca="1">INT(RAND()*4)+2</f>
        <v>2</v>
      </c>
      <c r="R17" s="17">
        <f ca="1">INT(RAND()*6)-8</f>
        <v>-5</v>
      </c>
      <c r="S17" s="17"/>
      <c r="T17" s="17">
        <f ca="1">INT(RAND()*2)+1</f>
        <v>1</v>
      </c>
      <c r="U17" s="17">
        <f ca="1">INT(RAND()*2)+1</f>
        <v>1</v>
      </c>
      <c r="V17" s="63"/>
      <c r="W17" s="63"/>
      <c r="X17" s="63"/>
      <c r="Y17" s="63"/>
      <c r="Z17" s="73"/>
      <c r="AA17" s="53"/>
      <c r="AB17" s="53"/>
      <c r="AC17" s="53"/>
      <c r="AD17" s="53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</row>
    <row r="18" spans="1:64" ht="3" customHeight="1" thickBot="1">
      <c r="A18" s="20"/>
      <c r="B18" s="21"/>
      <c r="C18" s="58">
        <v>8</v>
      </c>
      <c r="D18" s="58">
        <v>4</v>
      </c>
      <c r="E18" s="58">
        <v>-5</v>
      </c>
      <c r="F18" s="59">
        <f>IF(ABS(E18)=D18,E18-1,E18)</f>
        <v>-5</v>
      </c>
      <c r="G18" s="58">
        <v>1</v>
      </c>
      <c r="H18" s="58">
        <v>2</v>
      </c>
      <c r="I18" s="17"/>
      <c r="J18" s="17"/>
      <c r="K18" s="17"/>
      <c r="L18" s="17"/>
      <c r="M18" s="17"/>
      <c r="N18" s="17"/>
      <c r="O18" s="17"/>
      <c r="P18" s="58">
        <v>2</v>
      </c>
      <c r="Q18" s="58">
        <v>3</v>
      </c>
      <c r="R18" s="58">
        <v>-8</v>
      </c>
      <c r="S18" s="59">
        <f>IF(ABS(R18)=Q18,R18-1,R18)</f>
        <v>-8</v>
      </c>
      <c r="T18" s="58">
        <v>2</v>
      </c>
      <c r="U18" s="58">
        <v>1</v>
      </c>
      <c r="V18" s="63"/>
      <c r="W18" s="63"/>
      <c r="X18" s="63"/>
      <c r="Y18" s="63"/>
      <c r="Z18" s="73"/>
      <c r="AA18" s="53"/>
      <c r="AB18" s="53"/>
      <c r="AC18" s="53"/>
      <c r="AD18" s="53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</row>
    <row r="19" spans="1:64" ht="22.5" thickBot="1">
      <c r="A19" s="20"/>
      <c r="B19" s="28" t="s">
        <v>6</v>
      </c>
      <c r="C19" s="21">
        <f>C18</f>
        <v>8</v>
      </c>
      <c r="D19" s="64">
        <f>IF(G18=1,D18,F18)</f>
        <v>4</v>
      </c>
      <c r="E19" s="26" t="str">
        <f>IF(H18=1,"×","÷")</f>
        <v>÷</v>
      </c>
      <c r="F19" s="21">
        <f>C18</f>
        <v>8</v>
      </c>
      <c r="G19" s="64">
        <f>IF(G18=1,F18,D18)</f>
        <v>-5</v>
      </c>
      <c r="H19" s="21"/>
      <c r="I19" s="21" t="s">
        <v>9</v>
      </c>
      <c r="J19" s="21"/>
      <c r="K19" s="29"/>
      <c r="L19" s="30"/>
      <c r="M19" s="31" t="str">
        <f>IF(ABS(L19)&lt;0.1," ",IF((K20+L20)=2,"a","r"))</f>
        <v> </v>
      </c>
      <c r="N19" s="21"/>
      <c r="O19" s="28" t="s">
        <v>7</v>
      </c>
      <c r="P19" s="21">
        <f>P18</f>
        <v>2</v>
      </c>
      <c r="Q19" s="64">
        <f>IF(T18=1,Q18,S18)</f>
        <v>-8</v>
      </c>
      <c r="R19" s="26" t="str">
        <f>IF(U18=1,"×","÷")</f>
        <v>×</v>
      </c>
      <c r="S19" s="21">
        <f>P18</f>
        <v>2</v>
      </c>
      <c r="T19" s="64">
        <f>IF(T18=1,S18,Q18)</f>
        <v>3</v>
      </c>
      <c r="U19" s="21"/>
      <c r="V19" s="21" t="s">
        <v>9</v>
      </c>
      <c r="W19" s="21"/>
      <c r="X19" s="29"/>
      <c r="Y19" s="30"/>
      <c r="Z19" s="32" t="str">
        <f>IF(ABS(Y19)&lt;0.1," ",IF((X20+Y20)=2,"a","r"))</f>
        <v> </v>
      </c>
      <c r="AA19" s="53"/>
      <c r="AB19" s="53"/>
      <c r="AC19" s="47" t="str">
        <f>IF(M19="a",1," ")</f>
        <v> </v>
      </c>
      <c r="AD19" s="47" t="str">
        <f>IF(Z19="a",1," ")</f>
        <v> </v>
      </c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</row>
    <row r="20" spans="1:64" ht="3" customHeight="1">
      <c r="A20" s="20"/>
      <c r="B20" s="21"/>
      <c r="C20" s="63"/>
      <c r="D20" s="63"/>
      <c r="E20" s="63"/>
      <c r="F20" s="63"/>
      <c r="G20" s="63">
        <f>IF(H18=1,(D18+F18),IF(G18=1,(D18-F18),(F18-D18)))</f>
        <v>9</v>
      </c>
      <c r="H20" s="63"/>
      <c r="I20" s="63"/>
      <c r="J20" s="63"/>
      <c r="K20" s="17">
        <f>IF(K19=C18,1,0)</f>
        <v>0</v>
      </c>
      <c r="L20" s="17">
        <f>IF(L19=G20,1,0)</f>
        <v>0</v>
      </c>
      <c r="M20" s="63"/>
      <c r="N20" s="63"/>
      <c r="O20" s="63"/>
      <c r="P20" s="63"/>
      <c r="Q20" s="63"/>
      <c r="R20" s="63"/>
      <c r="S20" s="63"/>
      <c r="T20" s="63">
        <f>IF(U18=1,(Q18+S18),IF(T18=1,(Q18-S18),(S18-Q18)))</f>
        <v>-5</v>
      </c>
      <c r="U20" s="63"/>
      <c r="V20" s="63"/>
      <c r="W20" s="63"/>
      <c r="X20" s="17">
        <f>IF(X19=P18,1,0)</f>
        <v>0</v>
      </c>
      <c r="Y20" s="17">
        <f>IF(Y19=T20,1,0)</f>
        <v>0</v>
      </c>
      <c r="Z20" s="73"/>
      <c r="AA20" s="53"/>
      <c r="AB20" s="53"/>
      <c r="AC20" s="53"/>
      <c r="AD20" s="53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</row>
    <row r="21" spans="1:64" ht="3" customHeight="1">
      <c r="A21" s="20"/>
      <c r="B21" s="21"/>
      <c r="C21" s="17">
        <f ca="1">INT(RAND()*8)+2</f>
        <v>3</v>
      </c>
      <c r="D21" s="17">
        <f ca="1">INT(RAND()*4)+2</f>
        <v>2</v>
      </c>
      <c r="E21" s="17">
        <f ca="1">INT(RAND()*6)-8</f>
        <v>-8</v>
      </c>
      <c r="F21" s="17"/>
      <c r="G21" s="17">
        <f ca="1">INT(RAND()*2)+1</f>
        <v>2</v>
      </c>
      <c r="H21" s="17">
        <f ca="1">INT(RAND()*2)+1</f>
        <v>1</v>
      </c>
      <c r="I21" s="17"/>
      <c r="J21" s="17"/>
      <c r="K21" s="17"/>
      <c r="L21" s="17"/>
      <c r="M21" s="17"/>
      <c r="N21" s="17"/>
      <c r="O21" s="17"/>
      <c r="P21" s="17">
        <f ca="1">INT(RAND()*8)+2</f>
        <v>2</v>
      </c>
      <c r="Q21" s="17">
        <f ca="1">INT(RAND()*4)+2</f>
        <v>4</v>
      </c>
      <c r="R21" s="17">
        <f ca="1">INT(RAND()*6)-8</f>
        <v>-3</v>
      </c>
      <c r="S21" s="17"/>
      <c r="T21" s="17">
        <f ca="1">INT(RAND()*2)+1</f>
        <v>1</v>
      </c>
      <c r="U21" s="17">
        <f ca="1">INT(RAND()*2)+1</f>
        <v>1</v>
      </c>
      <c r="V21" s="63"/>
      <c r="W21" s="63"/>
      <c r="X21" s="63"/>
      <c r="Y21" s="63"/>
      <c r="Z21" s="73"/>
      <c r="AA21" s="53"/>
      <c r="AB21" s="53"/>
      <c r="AC21" s="53"/>
      <c r="AD21" s="53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</row>
    <row r="22" spans="1:64" ht="3" customHeight="1" thickBot="1">
      <c r="A22" s="20"/>
      <c r="B22" s="21"/>
      <c r="C22" s="58">
        <v>8</v>
      </c>
      <c r="D22" s="58">
        <v>4</v>
      </c>
      <c r="E22" s="58">
        <v>-6</v>
      </c>
      <c r="F22" s="59">
        <f>IF(ABS(E22)=D22,E22-1,E22)</f>
        <v>-6</v>
      </c>
      <c r="G22" s="58">
        <v>1</v>
      </c>
      <c r="H22" s="58">
        <v>2</v>
      </c>
      <c r="I22" s="17"/>
      <c r="J22" s="17"/>
      <c r="K22" s="17"/>
      <c r="L22" s="17"/>
      <c r="M22" s="17"/>
      <c r="N22" s="17"/>
      <c r="O22" s="17"/>
      <c r="P22" s="58">
        <v>7</v>
      </c>
      <c r="Q22" s="58">
        <v>4</v>
      </c>
      <c r="R22" s="58">
        <v>-3</v>
      </c>
      <c r="S22" s="59">
        <f>IF(ABS(R22)=Q22,R22-1,R22)</f>
        <v>-3</v>
      </c>
      <c r="T22" s="58">
        <v>1</v>
      </c>
      <c r="U22" s="58">
        <v>1</v>
      </c>
      <c r="V22" s="63"/>
      <c r="W22" s="63"/>
      <c r="X22" s="63"/>
      <c r="Y22" s="63"/>
      <c r="Z22" s="73"/>
      <c r="AA22" s="53"/>
      <c r="AB22" s="53"/>
      <c r="AC22" s="53"/>
      <c r="AD22" s="53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</row>
    <row r="23" spans="1:64" ht="22.5" thickBot="1">
      <c r="A23" s="20"/>
      <c r="B23" s="28" t="s">
        <v>10</v>
      </c>
      <c r="C23" s="21">
        <f>C22</f>
        <v>8</v>
      </c>
      <c r="D23" s="64">
        <f>IF(G22=1,D22,F22)</f>
        <v>4</v>
      </c>
      <c r="E23" s="26" t="str">
        <f>IF(H22=1,"×","÷")</f>
        <v>÷</v>
      </c>
      <c r="F23" s="21">
        <f>C22</f>
        <v>8</v>
      </c>
      <c r="G23" s="64">
        <f>IF(G22=1,F22,D22)</f>
        <v>-6</v>
      </c>
      <c r="H23" s="21"/>
      <c r="I23" s="21" t="s">
        <v>9</v>
      </c>
      <c r="J23" s="21"/>
      <c r="K23" s="29"/>
      <c r="L23" s="30"/>
      <c r="M23" s="31" t="str">
        <f>IF(ABS(L23)&lt;0.1," ",IF((K24+L24)=2,"a","r"))</f>
        <v> </v>
      </c>
      <c r="N23" s="21"/>
      <c r="O23" s="28" t="s">
        <v>11</v>
      </c>
      <c r="P23" s="21">
        <f>P22</f>
        <v>7</v>
      </c>
      <c r="Q23" s="64">
        <f>IF(T22=1,Q22,S22)</f>
        <v>4</v>
      </c>
      <c r="R23" s="26" t="str">
        <f>IF(U22=1,"×","÷")</f>
        <v>×</v>
      </c>
      <c r="S23" s="21">
        <f>P22</f>
        <v>7</v>
      </c>
      <c r="T23" s="64">
        <f>IF(T22=1,S22,Q22)</f>
        <v>-3</v>
      </c>
      <c r="U23" s="21"/>
      <c r="V23" s="21" t="s">
        <v>9</v>
      </c>
      <c r="W23" s="21"/>
      <c r="X23" s="29"/>
      <c r="Y23" s="30"/>
      <c r="Z23" s="32" t="str">
        <f>IF(ABS(Y23)&lt;0.1," ",IF((X24+Y24)=2,"a","r"))</f>
        <v> </v>
      </c>
      <c r="AA23" s="53"/>
      <c r="AB23" s="53"/>
      <c r="AC23" s="47" t="str">
        <f>IF(M23="a",1," ")</f>
        <v> </v>
      </c>
      <c r="AD23" s="47" t="str">
        <f>IF(Z23="a",1," ")</f>
        <v> </v>
      </c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64" ht="3" customHeight="1">
      <c r="A24" s="20"/>
      <c r="B24" s="21"/>
      <c r="C24" s="63"/>
      <c r="D24" s="63"/>
      <c r="E24" s="63"/>
      <c r="F24" s="63"/>
      <c r="G24" s="63">
        <f>IF(H22=1,(D22+F22),IF(G22=1,(D22-F22),(F22-D22)))</f>
        <v>10</v>
      </c>
      <c r="H24" s="63"/>
      <c r="I24" s="63"/>
      <c r="J24" s="63"/>
      <c r="K24" s="17">
        <f>IF(K23=C22,1,0)</f>
        <v>0</v>
      </c>
      <c r="L24" s="17">
        <f>IF(L23=G24,1,0)</f>
        <v>0</v>
      </c>
      <c r="M24" s="63"/>
      <c r="N24" s="63"/>
      <c r="O24" s="63"/>
      <c r="P24" s="63"/>
      <c r="Q24" s="63"/>
      <c r="R24" s="63"/>
      <c r="S24" s="63"/>
      <c r="T24" s="63">
        <f>IF(U22=1,(Q22+S22),IF(T22=1,(Q22-S22),(S22-Q22)))</f>
        <v>1</v>
      </c>
      <c r="U24" s="63"/>
      <c r="V24" s="63"/>
      <c r="W24" s="63"/>
      <c r="X24" s="17">
        <f>IF(X23=P22,1,0)</f>
        <v>0</v>
      </c>
      <c r="Y24" s="17">
        <f>IF(Y23=T24,1,0)</f>
        <v>0</v>
      </c>
      <c r="Z24" s="24"/>
      <c r="AA24" s="53"/>
      <c r="AB24" s="53"/>
      <c r="AC24" s="53"/>
      <c r="AD24" s="53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5" spans="1:64" ht="3" customHeight="1">
      <c r="A25" s="20"/>
      <c r="B25" s="21"/>
      <c r="C25" s="17">
        <f ca="1">INT(RAND()*8)+2</f>
        <v>5</v>
      </c>
      <c r="D25" s="17">
        <f ca="1">INT(RAND()*4)+2</f>
        <v>5</v>
      </c>
      <c r="E25" s="17">
        <f ca="1">INT(RAND()*6)-8</f>
        <v>-7</v>
      </c>
      <c r="F25" s="17"/>
      <c r="G25" s="17">
        <f ca="1">INT(RAND()*2)+1</f>
        <v>1</v>
      </c>
      <c r="H25" s="17">
        <f ca="1">INT(RAND()*2)+1</f>
        <v>2</v>
      </c>
      <c r="I25" s="17"/>
      <c r="J25" s="17"/>
      <c r="K25" s="17"/>
      <c r="L25" s="17"/>
      <c r="M25" s="17"/>
      <c r="N25" s="17"/>
      <c r="O25" s="17"/>
      <c r="P25" s="17">
        <f ca="1">INT(RAND()*8)+2</f>
        <v>8</v>
      </c>
      <c r="Q25" s="17">
        <f ca="1">INT(RAND()*4)+2</f>
        <v>4</v>
      </c>
      <c r="R25" s="17">
        <f ca="1">INT(RAND()*6)-8</f>
        <v>-6</v>
      </c>
      <c r="S25" s="17"/>
      <c r="T25" s="17">
        <f ca="1">INT(RAND()*2)+1</f>
        <v>2</v>
      </c>
      <c r="U25" s="17">
        <f ca="1">INT(RAND()*2)+1</f>
        <v>1</v>
      </c>
      <c r="V25" s="63"/>
      <c r="W25" s="63"/>
      <c r="X25" s="63"/>
      <c r="Y25" s="63"/>
      <c r="Z25" s="24"/>
      <c r="AA25" s="53"/>
      <c r="AB25" s="53"/>
      <c r="AC25" s="53"/>
      <c r="AD25" s="53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</row>
    <row r="26" spans="1:64" ht="3" customHeight="1" thickBot="1">
      <c r="A26" s="20"/>
      <c r="B26" s="21"/>
      <c r="C26" s="58">
        <v>7</v>
      </c>
      <c r="D26" s="58">
        <v>2</v>
      </c>
      <c r="E26" s="58">
        <v>-5</v>
      </c>
      <c r="F26" s="59">
        <f>IF(ABS(E26)=D26,E26-1,E26)</f>
        <v>-5</v>
      </c>
      <c r="G26" s="58">
        <v>1</v>
      </c>
      <c r="H26" s="58">
        <v>2</v>
      </c>
      <c r="I26" s="17"/>
      <c r="J26" s="17"/>
      <c r="K26" s="17"/>
      <c r="L26" s="17"/>
      <c r="M26" s="17"/>
      <c r="N26" s="17"/>
      <c r="O26" s="17"/>
      <c r="P26" s="58">
        <v>4</v>
      </c>
      <c r="Q26" s="58">
        <v>2</v>
      </c>
      <c r="R26" s="58">
        <v>-7</v>
      </c>
      <c r="S26" s="59">
        <f>IF(ABS(R26)=Q26,R26-1,R26)</f>
        <v>-7</v>
      </c>
      <c r="T26" s="58">
        <v>2</v>
      </c>
      <c r="U26" s="58">
        <v>2</v>
      </c>
      <c r="V26" s="63"/>
      <c r="W26" s="63"/>
      <c r="X26" s="63"/>
      <c r="Y26" s="63"/>
      <c r="Z26" s="24"/>
      <c r="AA26" s="53"/>
      <c r="AB26" s="53"/>
      <c r="AC26" s="53"/>
      <c r="AD26" s="53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64" ht="22.5" thickBot="1">
      <c r="A27" s="20"/>
      <c r="B27" s="28" t="s">
        <v>13</v>
      </c>
      <c r="C27" s="21">
        <f>C26</f>
        <v>7</v>
      </c>
      <c r="D27" s="64">
        <f>IF(G26=1,D26,F26)</f>
        <v>2</v>
      </c>
      <c r="E27" s="26" t="str">
        <f>IF(H26=1,"×","÷")</f>
        <v>÷</v>
      </c>
      <c r="F27" s="21">
        <f>C26</f>
        <v>7</v>
      </c>
      <c r="G27" s="64">
        <f>IF(G26=1,F26,D26)</f>
        <v>-5</v>
      </c>
      <c r="H27" s="21"/>
      <c r="I27" s="21" t="s">
        <v>9</v>
      </c>
      <c r="J27" s="21"/>
      <c r="K27" s="29"/>
      <c r="L27" s="30"/>
      <c r="M27" s="31" t="str">
        <f>IF(ABS(L27)&lt;0.1," ",IF((K28+L28)=2,"a","r"))</f>
        <v> </v>
      </c>
      <c r="N27" s="21"/>
      <c r="O27" s="28" t="s">
        <v>12</v>
      </c>
      <c r="P27" s="21">
        <f>P26</f>
        <v>4</v>
      </c>
      <c r="Q27" s="64">
        <f>IF(T26=1,Q26,S26)</f>
        <v>-7</v>
      </c>
      <c r="R27" s="26" t="str">
        <f>IF(U26=1,"×","÷")</f>
        <v>÷</v>
      </c>
      <c r="S27" s="21">
        <f>P26</f>
        <v>4</v>
      </c>
      <c r="T27" s="64">
        <f>IF(T26=1,S26,Q26)</f>
        <v>2</v>
      </c>
      <c r="U27" s="21"/>
      <c r="V27" s="21" t="s">
        <v>9</v>
      </c>
      <c r="W27" s="21"/>
      <c r="X27" s="29"/>
      <c r="Y27" s="30"/>
      <c r="Z27" s="32" t="str">
        <f>IF(ABS(Y27)&lt;0.1," ",IF((X28+Y28)=2,"a","r"))</f>
        <v> </v>
      </c>
      <c r="AA27" s="53"/>
      <c r="AB27" s="53"/>
      <c r="AC27" s="47" t="str">
        <f>IF(M27="a",1," ")</f>
        <v> </v>
      </c>
      <c r="AD27" s="47" t="str">
        <f>IF(Z27="a",1," ")</f>
        <v> </v>
      </c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64" ht="4.5" customHeight="1">
      <c r="A28" s="20"/>
      <c r="B28" s="21"/>
      <c r="C28" s="63"/>
      <c r="D28" s="63"/>
      <c r="E28" s="63"/>
      <c r="F28" s="63"/>
      <c r="G28" s="63">
        <f>IF(H26=1,(D26+F26),IF(G26=1,(D26-F26),(F26-D26)))</f>
        <v>7</v>
      </c>
      <c r="H28" s="63"/>
      <c r="I28" s="63"/>
      <c r="J28" s="63"/>
      <c r="K28" s="17">
        <f>IF(K27=C26,1,0)</f>
        <v>0</v>
      </c>
      <c r="L28" s="17">
        <f>IF(L27=G28,1,0)</f>
        <v>0</v>
      </c>
      <c r="M28" s="63"/>
      <c r="N28" s="63"/>
      <c r="O28" s="63"/>
      <c r="P28" s="63"/>
      <c r="Q28" s="63"/>
      <c r="R28" s="63"/>
      <c r="S28" s="63"/>
      <c r="T28" s="63">
        <f>IF(U26=1,(Q26+S26),IF(T26=1,(Q26-S26),(S26-Q26)))</f>
        <v>-9</v>
      </c>
      <c r="U28" s="63"/>
      <c r="V28" s="63"/>
      <c r="W28" s="63"/>
      <c r="X28" s="17">
        <f>IF(X27=P26,1,0)</f>
        <v>0</v>
      </c>
      <c r="Y28" s="17">
        <f>IF(Y27=T28,1,0)</f>
        <v>0</v>
      </c>
      <c r="Z28" s="65"/>
      <c r="AA28" s="57"/>
      <c r="AB28" s="57"/>
      <c r="AC28" s="53"/>
      <c r="AD28" s="53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64" ht="4.5" customHeight="1">
      <c r="A29" s="20"/>
      <c r="B29" s="21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17"/>
      <c r="V29" s="17"/>
      <c r="W29" s="17"/>
      <c r="X29" s="17"/>
      <c r="Y29" s="17"/>
      <c r="Z29" s="65"/>
      <c r="AA29" s="57"/>
      <c r="AB29" s="57"/>
      <c r="AC29" s="53"/>
      <c r="AD29" s="53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</row>
    <row r="30" spans="1:64" ht="18.75">
      <c r="A30" s="20"/>
      <c r="B30" s="21" t="s">
        <v>37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7"/>
      <c r="V30" s="7"/>
      <c r="W30" s="7"/>
      <c r="X30" s="7"/>
      <c r="Y30" s="7"/>
      <c r="Z30" s="19"/>
      <c r="AA30" s="53"/>
      <c r="AB30" s="53"/>
      <c r="AC30" s="53"/>
      <c r="AD30" s="53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</row>
    <row r="31" spans="1:64" ht="4.5" customHeight="1">
      <c r="A31" s="20"/>
      <c r="B31" s="21"/>
      <c r="C31" s="17">
        <f ca="1">INT(RAND()*8)+2</f>
        <v>7</v>
      </c>
      <c r="D31" s="17">
        <f ca="1">INT(RAND()*6)-8</f>
        <v>-8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>
        <f ca="1">INT(RAND()*8)+2</f>
        <v>7</v>
      </c>
      <c r="Q31" s="17">
        <f ca="1">INT(RAND()*6)-8</f>
        <v>-5</v>
      </c>
      <c r="R31" s="17"/>
      <c r="S31" s="63"/>
      <c r="T31" s="63"/>
      <c r="U31" s="63"/>
      <c r="V31" s="63"/>
      <c r="W31" s="63"/>
      <c r="X31" s="63"/>
      <c r="Y31" s="63"/>
      <c r="Z31" s="24"/>
      <c r="AA31" s="53"/>
      <c r="AB31" s="53"/>
      <c r="AC31" s="53"/>
      <c r="AD31" s="53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64" ht="4.5" customHeight="1" thickBot="1">
      <c r="A32" s="20"/>
      <c r="B32" s="21"/>
      <c r="C32" s="58">
        <v>6</v>
      </c>
      <c r="D32" s="58">
        <v>-5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58">
        <v>7</v>
      </c>
      <c r="Q32" s="58">
        <v>-5</v>
      </c>
      <c r="R32" s="17"/>
      <c r="S32" s="63"/>
      <c r="T32" s="63"/>
      <c r="U32" s="63"/>
      <c r="V32" s="63"/>
      <c r="W32" s="63"/>
      <c r="X32" s="63"/>
      <c r="Y32" s="63"/>
      <c r="Z32" s="24"/>
      <c r="AA32" s="53"/>
      <c r="AB32" s="53"/>
      <c r="AC32" s="53"/>
      <c r="AD32" s="53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</row>
    <row r="33" spans="1:64" ht="21">
      <c r="A33" s="20"/>
      <c r="B33" s="28" t="s">
        <v>14</v>
      </c>
      <c r="C33" s="21">
        <f>C32</f>
        <v>6</v>
      </c>
      <c r="D33" s="64">
        <f>D32</f>
        <v>-5</v>
      </c>
      <c r="E33" s="26"/>
      <c r="F33" s="21"/>
      <c r="G33" s="21"/>
      <c r="H33" s="21"/>
      <c r="I33" s="21" t="s">
        <v>9</v>
      </c>
      <c r="J33" s="21"/>
      <c r="K33" s="116"/>
      <c r="L33" s="117"/>
      <c r="M33" s="21"/>
      <c r="N33" s="21"/>
      <c r="O33" s="28" t="s">
        <v>15</v>
      </c>
      <c r="P33" s="21">
        <f>P32</f>
        <v>7</v>
      </c>
      <c r="Q33" s="64">
        <f>Q32</f>
        <v>-5</v>
      </c>
      <c r="R33" s="26"/>
      <c r="S33" s="21"/>
      <c r="T33" s="21"/>
      <c r="U33" s="21"/>
      <c r="V33" s="21" t="s">
        <v>9</v>
      </c>
      <c r="W33" s="21"/>
      <c r="X33" s="116"/>
      <c r="Y33" s="117"/>
      <c r="Z33" s="24"/>
      <c r="AA33" s="53"/>
      <c r="AB33" s="53"/>
      <c r="AC33" s="53"/>
      <c r="AD33" s="53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64" ht="21" customHeight="1" thickBo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60"/>
      <c r="L34" s="61"/>
      <c r="M34" s="31" t="str">
        <f>IF(ABS(L34)&lt;0.1," ",IF((K35+L35+J35)=3,"a","r"))</f>
        <v> </v>
      </c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60"/>
      <c r="Y34" s="61"/>
      <c r="Z34" s="32" t="str">
        <f>IF(ABS(Y34)&lt;0.1," ",IF((X35+Y35+W35)=3,"a","r"))</f>
        <v> </v>
      </c>
      <c r="AA34" s="53"/>
      <c r="AB34" s="53"/>
      <c r="AC34" s="47" t="str">
        <f>IF(M34="a",1," ")</f>
        <v> </v>
      </c>
      <c r="AD34" s="47" t="str">
        <f>IF(Z34="a",1," ")</f>
        <v> </v>
      </c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</row>
    <row r="35" spans="1:64" ht="3" customHeight="1">
      <c r="A35" s="20"/>
      <c r="B35" s="21"/>
      <c r="C35" s="63"/>
      <c r="D35" s="63"/>
      <c r="E35" s="63"/>
      <c r="F35" s="63"/>
      <c r="G35" s="63"/>
      <c r="H35" s="63"/>
      <c r="I35" s="63"/>
      <c r="J35" s="17">
        <f>IF(K33=1,1,0)</f>
        <v>0</v>
      </c>
      <c r="K35" s="17">
        <f>IF(K34=C33,1,0)</f>
        <v>0</v>
      </c>
      <c r="L35" s="17">
        <f>IF(L34=-D32,1,0)</f>
        <v>0</v>
      </c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17">
        <f>IF(X33=1,1,0)</f>
        <v>0</v>
      </c>
      <c r="X35" s="17">
        <f>IF(X34=P33,1,0)</f>
        <v>0</v>
      </c>
      <c r="Y35" s="17">
        <f>IF(Y34=-Q32,1,0)</f>
        <v>0</v>
      </c>
      <c r="Z35" s="24"/>
      <c r="AA35" s="53"/>
      <c r="AB35" s="53"/>
      <c r="AC35" s="53"/>
      <c r="AD35" s="53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64" ht="3" customHeight="1">
      <c r="A36" s="20"/>
      <c r="B36" s="21"/>
      <c r="C36" s="17">
        <f ca="1">INT(RAND()*8)+2</f>
        <v>7</v>
      </c>
      <c r="D36" s="17">
        <f ca="1">INT(RAND()*6)-8</f>
        <v>-6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>
        <f ca="1">INT(RAND()*8)+2</f>
        <v>5</v>
      </c>
      <c r="Q36" s="17">
        <f ca="1">INT(RAND()*6)-8</f>
        <v>-5</v>
      </c>
      <c r="R36" s="17"/>
      <c r="S36" s="63"/>
      <c r="T36" s="63"/>
      <c r="U36" s="63"/>
      <c r="V36" s="63"/>
      <c r="W36" s="63"/>
      <c r="X36" s="63"/>
      <c r="Y36" s="63"/>
      <c r="Z36" s="24"/>
      <c r="AA36" s="53"/>
      <c r="AB36" s="53"/>
      <c r="AC36" s="53"/>
      <c r="AD36" s="53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</row>
    <row r="37" spans="1:64" ht="19.5" thickBot="1">
      <c r="A37" s="20"/>
      <c r="B37" s="21"/>
      <c r="C37" s="58">
        <v>9</v>
      </c>
      <c r="D37" s="58">
        <v>-4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58">
        <v>2</v>
      </c>
      <c r="Q37" s="58">
        <v>-8</v>
      </c>
      <c r="R37" s="17"/>
      <c r="S37" s="63"/>
      <c r="T37" s="63"/>
      <c r="U37" s="63"/>
      <c r="V37" s="63"/>
      <c r="W37" s="63"/>
      <c r="X37" s="63"/>
      <c r="Y37" s="63"/>
      <c r="Z37" s="24"/>
      <c r="AA37" s="53"/>
      <c r="AB37" s="53"/>
      <c r="AC37" s="53"/>
      <c r="AD37" s="53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</row>
    <row r="38" spans="1:64" ht="21">
      <c r="A38" s="20"/>
      <c r="B38" s="28" t="s">
        <v>17</v>
      </c>
      <c r="C38" s="21">
        <f>C37</f>
        <v>9</v>
      </c>
      <c r="D38" s="64">
        <f>D37</f>
        <v>-4</v>
      </c>
      <c r="E38" s="26"/>
      <c r="F38" s="21"/>
      <c r="G38" s="21"/>
      <c r="H38" s="21"/>
      <c r="I38" s="21" t="s">
        <v>9</v>
      </c>
      <c r="J38" s="21"/>
      <c r="K38" s="116"/>
      <c r="L38" s="117"/>
      <c r="M38" s="21"/>
      <c r="N38" s="21"/>
      <c r="O38" s="28" t="s">
        <v>18</v>
      </c>
      <c r="P38" s="21">
        <f>P37</f>
        <v>2</v>
      </c>
      <c r="Q38" s="64">
        <f>Q37</f>
        <v>-8</v>
      </c>
      <c r="R38" s="26"/>
      <c r="S38" s="21"/>
      <c r="T38" s="21"/>
      <c r="U38" s="21"/>
      <c r="V38" s="21" t="s">
        <v>9</v>
      </c>
      <c r="W38" s="21"/>
      <c r="X38" s="116"/>
      <c r="Y38" s="117"/>
      <c r="Z38" s="24"/>
      <c r="AA38" s="53"/>
      <c r="AB38" s="53"/>
      <c r="AC38" s="53"/>
      <c r="AD38" s="53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</row>
    <row r="39" spans="1:64" ht="22.5" thickBot="1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60"/>
      <c r="L39" s="61"/>
      <c r="M39" s="31" t="str">
        <f>IF(ABS(L39)&lt;0.1," ",IF((K40+L40+J40)=3,"a","r"))</f>
        <v> 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60"/>
      <c r="Y39" s="61"/>
      <c r="Z39" s="32" t="str">
        <f>IF(ABS(Y39)&lt;0.1," ",IF((X40+Y40+W40)=3,"a","r"))</f>
        <v> </v>
      </c>
      <c r="AA39" s="53"/>
      <c r="AB39" s="53"/>
      <c r="AC39" s="47" t="str">
        <f>IF(M39="a",1," ")</f>
        <v> </v>
      </c>
      <c r="AD39" s="47" t="str">
        <f>IF(Z39="a",1," ")</f>
        <v> </v>
      </c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</row>
    <row r="40" spans="1:64" ht="18.75">
      <c r="A40" s="20"/>
      <c r="B40" s="21"/>
      <c r="C40" s="21"/>
      <c r="D40" s="63"/>
      <c r="E40" s="63"/>
      <c r="F40" s="63"/>
      <c r="G40" s="63"/>
      <c r="H40" s="63"/>
      <c r="I40" s="63"/>
      <c r="J40" s="17">
        <f>IF(K38=1,1,0)</f>
        <v>0</v>
      </c>
      <c r="K40" s="17">
        <f>IF(K39=C38,1,0)</f>
        <v>0</v>
      </c>
      <c r="L40" s="17">
        <f>IF(L39=-D37,1,0)</f>
        <v>0</v>
      </c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17">
        <f>IF(X38=1,1,0)</f>
        <v>0</v>
      </c>
      <c r="X40" s="17">
        <f>IF(X39=P38,1,0)</f>
        <v>0</v>
      </c>
      <c r="Y40" s="17">
        <f>IF(Y39=-Q37,1,0)</f>
        <v>0</v>
      </c>
      <c r="Z40" s="73"/>
      <c r="AA40" s="53"/>
      <c r="AB40" s="53"/>
      <c r="AC40" s="53"/>
      <c r="AD40" s="53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</row>
    <row r="41" spans="1:64" ht="18.75">
      <c r="A41" s="20"/>
      <c r="B41" s="21" t="s">
        <v>38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7"/>
      <c r="V41" s="7"/>
      <c r="W41" s="7"/>
      <c r="X41" s="7"/>
      <c r="Y41" s="7"/>
      <c r="Z41" s="19"/>
      <c r="AA41" s="53"/>
      <c r="AB41" s="53"/>
      <c r="AC41" s="53"/>
      <c r="AD41" s="53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</row>
    <row r="42" spans="1:64" ht="4.5" customHeight="1">
      <c r="A42" s="20"/>
      <c r="B42" s="21"/>
      <c r="C42" s="17">
        <f ca="1">INT(RAND()*5)+2</f>
        <v>4</v>
      </c>
      <c r="D42" s="17">
        <f ca="1">INT(RAND()*-5)-1</f>
        <v>-4</v>
      </c>
      <c r="E42" s="17">
        <f ca="1">INT(RAND()*-3)-1</f>
        <v>-4</v>
      </c>
      <c r="F42" s="17">
        <f ca="1">INT(RAND()*-2)-1</f>
        <v>-3</v>
      </c>
      <c r="G42" s="63"/>
      <c r="H42" s="63"/>
      <c r="I42" s="63"/>
      <c r="J42" s="63"/>
      <c r="K42" s="63"/>
      <c r="L42" s="63"/>
      <c r="M42" s="63"/>
      <c r="N42" s="63"/>
      <c r="O42" s="63"/>
      <c r="P42" s="17">
        <f ca="1">INT(RAND()*5)+2</f>
        <v>5</v>
      </c>
      <c r="Q42" s="17">
        <f ca="1">INT(RAND()*-5)-1</f>
        <v>-5</v>
      </c>
      <c r="R42" s="17">
        <f ca="1">INT(RAND()*-3)-1</f>
        <v>-4</v>
      </c>
      <c r="S42" s="17">
        <f ca="1">INT(RAND()*-2)-1</f>
        <v>-2</v>
      </c>
      <c r="T42" s="63"/>
      <c r="U42" s="63"/>
      <c r="V42" s="21"/>
      <c r="W42" s="21"/>
      <c r="X42" s="21"/>
      <c r="Y42" s="21"/>
      <c r="Z42" s="24"/>
      <c r="AA42" s="53"/>
      <c r="AB42" s="53"/>
      <c r="AC42" s="53"/>
      <c r="AD42" s="53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</row>
    <row r="43" spans="1:64" ht="4.5" customHeight="1" thickBot="1">
      <c r="A43" s="20"/>
      <c r="B43" s="21"/>
      <c r="C43" s="58">
        <v>2</v>
      </c>
      <c r="D43" s="58">
        <v>-2</v>
      </c>
      <c r="E43" s="58">
        <v>-3</v>
      </c>
      <c r="F43" s="58">
        <v>-3</v>
      </c>
      <c r="G43" s="63"/>
      <c r="H43" s="63"/>
      <c r="I43" s="63"/>
      <c r="J43" s="63"/>
      <c r="K43" s="63"/>
      <c r="L43" s="63"/>
      <c r="M43" s="63"/>
      <c r="N43" s="63"/>
      <c r="O43" s="63"/>
      <c r="P43" s="58">
        <v>2</v>
      </c>
      <c r="Q43" s="58">
        <v>-4</v>
      </c>
      <c r="R43" s="58">
        <v>-4</v>
      </c>
      <c r="S43" s="58">
        <v>-3</v>
      </c>
      <c r="T43" s="63"/>
      <c r="U43" s="63"/>
      <c r="V43" s="21"/>
      <c r="W43" s="21"/>
      <c r="X43" s="21"/>
      <c r="Y43" s="21"/>
      <c r="Z43" s="24"/>
      <c r="AA43" s="53"/>
      <c r="AB43" s="53"/>
      <c r="AC43" s="53"/>
      <c r="AD43" s="53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</row>
    <row r="44" spans="1:64" ht="21">
      <c r="A44" s="20"/>
      <c r="B44" s="28" t="s">
        <v>19</v>
      </c>
      <c r="C44" s="21">
        <f>C43</f>
        <v>2</v>
      </c>
      <c r="D44" s="64">
        <f>IF(C43&gt;4,E43,IF(C43&gt;2,F43,D43))</f>
        <v>-2</v>
      </c>
      <c r="E44" s="21"/>
      <c r="F44" s="21"/>
      <c r="G44" s="21"/>
      <c r="H44" s="21"/>
      <c r="I44" s="21" t="s">
        <v>9</v>
      </c>
      <c r="J44" s="21"/>
      <c r="K44" s="118">
        <v>1</v>
      </c>
      <c r="L44" s="119"/>
      <c r="M44" s="21"/>
      <c r="N44" s="21"/>
      <c r="O44" s="28" t="s">
        <v>20</v>
      </c>
      <c r="P44" s="21">
        <f>P43</f>
        <v>2</v>
      </c>
      <c r="Q44" s="64">
        <f>IF(P43&gt;4,R43,IF(P43&gt;2,S43,Q43))</f>
        <v>-4</v>
      </c>
      <c r="R44" s="21"/>
      <c r="S44" s="21"/>
      <c r="T44" s="21"/>
      <c r="U44" s="21"/>
      <c r="V44" s="21" t="s">
        <v>9</v>
      </c>
      <c r="W44" s="21"/>
      <c r="X44" s="118">
        <v>1</v>
      </c>
      <c r="Y44" s="119"/>
      <c r="Z44" s="24"/>
      <c r="AA44" s="53"/>
      <c r="AB44" s="53"/>
      <c r="AC44" s="53"/>
      <c r="AD44" s="53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</row>
    <row r="45" spans="1:64" ht="20.25" thickBot="1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120"/>
      <c r="L45" s="121"/>
      <c r="M45" s="31" t="str">
        <f>IF(ABS(K45)&lt;0.1," ",IF(K45=(C44^ABS(D44)),"a","r"))</f>
        <v> </v>
      </c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120"/>
      <c r="Y45" s="121"/>
      <c r="Z45" s="32" t="str">
        <f>IF(ABS(X45)&lt;0.1," ",IF(X45=(P44^ABS(Q44)),"a","r"))</f>
        <v> </v>
      </c>
      <c r="AA45" s="53"/>
      <c r="AB45" s="53"/>
      <c r="AC45" s="47" t="str">
        <f>IF(M45="a",1," ")</f>
        <v> </v>
      </c>
      <c r="AD45" s="47" t="str">
        <f>IF(Z45="a",1," ")</f>
        <v> </v>
      </c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</row>
    <row r="46" spans="1:64" ht="3" customHeight="1">
      <c r="A46" s="20"/>
      <c r="B46" s="21"/>
      <c r="C46" s="63"/>
      <c r="D46" s="63"/>
      <c r="E46" s="63"/>
      <c r="F46" s="63"/>
      <c r="G46" s="63"/>
      <c r="H46" s="63"/>
      <c r="I46" s="63"/>
      <c r="J46" s="63"/>
      <c r="K46" s="17"/>
      <c r="L46" s="17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17"/>
      <c r="Y46" s="7"/>
      <c r="Z46" s="24"/>
      <c r="AA46" s="53"/>
      <c r="AB46" s="53"/>
      <c r="AC46" s="53"/>
      <c r="AD46" s="53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</row>
    <row r="47" spans="1:64" ht="3" customHeight="1">
      <c r="A47" s="20"/>
      <c r="B47" s="21"/>
      <c r="C47" s="17">
        <f ca="1">INT(RAND()*5)+2</f>
        <v>5</v>
      </c>
      <c r="D47" s="17">
        <f ca="1">INT(RAND()*-5)-1</f>
        <v>-4</v>
      </c>
      <c r="E47" s="17">
        <f ca="1">INT(RAND()*-3)-1</f>
        <v>-3</v>
      </c>
      <c r="F47" s="17">
        <f ca="1">INT(RAND()*-2)-1</f>
        <v>-2</v>
      </c>
      <c r="G47" s="63"/>
      <c r="H47" s="63"/>
      <c r="I47" s="63"/>
      <c r="J47" s="63"/>
      <c r="K47" s="63"/>
      <c r="L47" s="63"/>
      <c r="M47" s="63"/>
      <c r="N47" s="63"/>
      <c r="O47" s="63"/>
      <c r="P47" s="17">
        <f ca="1">INT(RAND()*5)+2</f>
        <v>3</v>
      </c>
      <c r="Q47" s="17">
        <f ca="1">INT(RAND()*-5)-1</f>
        <v>-4</v>
      </c>
      <c r="R47" s="17">
        <f ca="1">INT(RAND()*-3)-1</f>
        <v>-3</v>
      </c>
      <c r="S47" s="17">
        <f ca="1">INT(RAND()*-2)-1</f>
        <v>-3</v>
      </c>
      <c r="T47" s="63"/>
      <c r="U47" s="63"/>
      <c r="V47" s="63"/>
      <c r="W47" s="63"/>
      <c r="X47" s="63"/>
      <c r="Y47" s="21"/>
      <c r="Z47" s="24"/>
      <c r="AA47" s="53"/>
      <c r="AB47" s="53"/>
      <c r="AC47" s="53"/>
      <c r="AD47" s="53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</row>
    <row r="48" spans="1:64" ht="3" customHeight="1" thickBot="1">
      <c r="A48" s="20"/>
      <c r="B48" s="21"/>
      <c r="C48" s="58">
        <v>6</v>
      </c>
      <c r="D48" s="58">
        <v>-4</v>
      </c>
      <c r="E48" s="58">
        <v>-3</v>
      </c>
      <c r="F48" s="58">
        <v>-2</v>
      </c>
      <c r="G48" s="63"/>
      <c r="H48" s="63"/>
      <c r="I48" s="63"/>
      <c r="J48" s="63"/>
      <c r="K48" s="63"/>
      <c r="L48" s="63"/>
      <c r="M48" s="63"/>
      <c r="N48" s="63"/>
      <c r="O48" s="63"/>
      <c r="P48" s="58">
        <v>4</v>
      </c>
      <c r="Q48" s="58">
        <v>-3</v>
      </c>
      <c r="R48" s="58">
        <v>-3</v>
      </c>
      <c r="S48" s="58">
        <v>-2</v>
      </c>
      <c r="T48" s="63"/>
      <c r="U48" s="63"/>
      <c r="V48" s="63"/>
      <c r="W48" s="63"/>
      <c r="X48" s="63"/>
      <c r="Y48" s="21"/>
      <c r="Z48" s="24"/>
      <c r="AA48" s="53"/>
      <c r="AB48" s="53"/>
      <c r="AC48" s="53"/>
      <c r="AD48" s="53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</row>
    <row r="49" spans="1:64" ht="21">
      <c r="A49" s="20"/>
      <c r="B49" s="28" t="s">
        <v>22</v>
      </c>
      <c r="C49" s="21">
        <f>C48</f>
        <v>6</v>
      </c>
      <c r="D49" s="64">
        <f>IF(C48&gt;4,E48,IF(C48&gt;2,F48,D48))</f>
        <v>-3</v>
      </c>
      <c r="E49" s="21"/>
      <c r="F49" s="21"/>
      <c r="G49" s="21"/>
      <c r="H49" s="21"/>
      <c r="I49" s="21" t="s">
        <v>9</v>
      </c>
      <c r="J49" s="21"/>
      <c r="K49" s="118">
        <v>1</v>
      </c>
      <c r="L49" s="119"/>
      <c r="M49" s="21"/>
      <c r="N49" s="21"/>
      <c r="O49" s="28" t="s">
        <v>21</v>
      </c>
      <c r="P49" s="21">
        <f>P48</f>
        <v>4</v>
      </c>
      <c r="Q49" s="64">
        <f>IF(P48&gt;4,R48,IF(P48&gt;2,S48,Q48))</f>
        <v>-2</v>
      </c>
      <c r="R49" s="21"/>
      <c r="S49" s="21"/>
      <c r="T49" s="21"/>
      <c r="U49" s="21"/>
      <c r="V49" s="21" t="s">
        <v>9</v>
      </c>
      <c r="W49" s="21"/>
      <c r="X49" s="118">
        <v>1</v>
      </c>
      <c r="Y49" s="119"/>
      <c r="Z49" s="24"/>
      <c r="AA49" s="53"/>
      <c r="AB49" s="53"/>
      <c r="AC49" s="53"/>
      <c r="AD49" s="53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</row>
    <row r="50" spans="1:64" ht="20.25" thickBot="1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120"/>
      <c r="L50" s="121"/>
      <c r="M50" s="31" t="str">
        <f>IF(ABS(K50)&lt;0.1," ",IF(K50=(C49^ABS(D49)),"a","r"))</f>
        <v> </v>
      </c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120"/>
      <c r="Y50" s="121"/>
      <c r="Z50" s="32" t="str">
        <f>IF(ABS(X50)&lt;0.1," ",IF(X50=(P49^ABS(Q49)),"a","r"))</f>
        <v> </v>
      </c>
      <c r="AA50" s="53"/>
      <c r="AB50" s="53"/>
      <c r="AC50" s="47" t="str">
        <f>IF(M50="a",1," ")</f>
        <v> </v>
      </c>
      <c r="AD50" s="47" t="str">
        <f>IF(Z50="a",1," ")</f>
        <v> </v>
      </c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</row>
    <row r="51" spans="1:64" ht="9" customHeight="1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7"/>
      <c r="L51" s="7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7"/>
      <c r="Y51" s="7"/>
      <c r="Z51" s="24"/>
      <c r="AA51" s="53"/>
      <c r="AB51" s="53"/>
      <c r="AC51" s="53"/>
      <c r="AD51" s="53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</row>
    <row r="52" spans="1:64" ht="18.75">
      <c r="A52" s="20"/>
      <c r="B52" s="21" t="s">
        <v>39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7"/>
      <c r="V52" s="7"/>
      <c r="W52" s="7"/>
      <c r="X52" s="7"/>
      <c r="Y52" s="7"/>
      <c r="Z52" s="19"/>
      <c r="AA52" s="53"/>
      <c r="AB52" s="53"/>
      <c r="AC52" s="53"/>
      <c r="AD52" s="53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</row>
    <row r="53" spans="1:64" ht="4.5" customHeight="1">
      <c r="A53" s="20"/>
      <c r="B53" s="21"/>
      <c r="C53" s="17">
        <f ca="1">INT(RAND()*5)+2</f>
        <v>6</v>
      </c>
      <c r="D53" s="17">
        <f ca="1">INT(RAND()*-5)-1</f>
        <v>-5</v>
      </c>
      <c r="E53" s="17">
        <f ca="1">INT(RAND()*-3)-1</f>
        <v>-2</v>
      </c>
      <c r="F53" s="17">
        <f ca="1">INT(RAND()*-2)-1</f>
        <v>-2</v>
      </c>
      <c r="G53" s="63"/>
      <c r="H53" s="63"/>
      <c r="I53" s="63"/>
      <c r="J53" s="63"/>
      <c r="K53" s="63"/>
      <c r="L53" s="63"/>
      <c r="M53" s="63"/>
      <c r="N53" s="63"/>
      <c r="O53" s="63"/>
      <c r="P53" s="17">
        <f ca="1">INT(RAND()*5)+2</f>
        <v>6</v>
      </c>
      <c r="Q53" s="17">
        <f ca="1">INT(RAND()*-5)-1</f>
        <v>-3</v>
      </c>
      <c r="R53" s="17">
        <f ca="1">INT(RAND()*-3)-1</f>
        <v>-3</v>
      </c>
      <c r="S53" s="17">
        <f ca="1">INT(RAND()*-2)-1</f>
        <v>-2</v>
      </c>
      <c r="T53" s="63"/>
      <c r="U53" s="63"/>
      <c r="V53" s="63"/>
      <c r="W53" s="21"/>
      <c r="X53" s="21"/>
      <c r="Y53" s="21"/>
      <c r="Z53" s="19"/>
      <c r="AA53" s="53"/>
      <c r="AB53" s="53"/>
      <c r="AC53" s="53"/>
      <c r="AD53" s="53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</row>
    <row r="54" spans="1:64" ht="4.5" customHeight="1" thickBot="1">
      <c r="A54" s="20"/>
      <c r="B54" s="21"/>
      <c r="C54" s="58">
        <v>6</v>
      </c>
      <c r="D54" s="58">
        <v>-5</v>
      </c>
      <c r="E54" s="58">
        <v>-4</v>
      </c>
      <c r="F54" s="58">
        <v>-3</v>
      </c>
      <c r="G54" s="17">
        <f>C54</f>
        <v>6</v>
      </c>
      <c r="H54" s="66">
        <f>IF(C54&gt;4,E54,IF(C54&gt;2,F54,D54))</f>
        <v>-4</v>
      </c>
      <c r="I54" s="63"/>
      <c r="J54" s="63"/>
      <c r="K54" s="63"/>
      <c r="L54" s="63"/>
      <c r="M54" s="63"/>
      <c r="N54" s="63"/>
      <c r="O54" s="63"/>
      <c r="P54" s="58">
        <v>5</v>
      </c>
      <c r="Q54" s="58">
        <v>-4</v>
      </c>
      <c r="R54" s="58">
        <v>-3</v>
      </c>
      <c r="S54" s="58">
        <v>-2</v>
      </c>
      <c r="T54" s="17">
        <f>P54</f>
        <v>5</v>
      </c>
      <c r="U54" s="66">
        <f>IF(P54&gt;4,R54,IF(P54&gt;2,S54,Q54))</f>
        <v>-3</v>
      </c>
      <c r="V54" s="63"/>
      <c r="W54" s="21"/>
      <c r="X54" s="21"/>
      <c r="Y54" s="21"/>
      <c r="Z54" s="19"/>
      <c r="AA54" s="53"/>
      <c r="AB54" s="53"/>
      <c r="AC54" s="53"/>
      <c r="AD54" s="53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</row>
    <row r="55" spans="1:64" ht="22.5" thickBot="1">
      <c r="A55" s="20"/>
      <c r="B55" s="28" t="s">
        <v>24</v>
      </c>
      <c r="C55" s="122">
        <v>1</v>
      </c>
      <c r="D55" s="122"/>
      <c r="E55" s="7"/>
      <c r="F55" s="21"/>
      <c r="G55" s="63">
        <f>IF(G54=4,2,G54)</f>
        <v>6</v>
      </c>
      <c r="H55" s="63">
        <f>IF(G54=4,H54*2,G54)</f>
        <v>6</v>
      </c>
      <c r="I55" s="21" t="s">
        <v>9</v>
      </c>
      <c r="J55" s="29"/>
      <c r="K55" s="30"/>
      <c r="L55" s="31" t="str">
        <f>IF(ABS(K55)&lt;0.1," ",IF((J56+K56)=2,"a","r"))</f>
        <v> </v>
      </c>
      <c r="M55" s="21"/>
      <c r="N55" s="21"/>
      <c r="O55" s="28" t="s">
        <v>25</v>
      </c>
      <c r="P55" s="122">
        <v>1</v>
      </c>
      <c r="Q55" s="122"/>
      <c r="R55" s="7"/>
      <c r="S55" s="21"/>
      <c r="T55" s="63">
        <f>IF(T54=4,2,T54)</f>
        <v>5</v>
      </c>
      <c r="U55" s="63">
        <f>IF(T54=4,U54*2,T54)</f>
        <v>5</v>
      </c>
      <c r="V55" s="21" t="s">
        <v>9</v>
      </c>
      <c r="W55" s="29"/>
      <c r="X55" s="30"/>
      <c r="Y55" s="31" t="str">
        <f>IF(ABS(X55)&lt;0.1," ",IF((W56+X56)=2,"a","r"))</f>
        <v> </v>
      </c>
      <c r="Z55" s="19"/>
      <c r="AA55" s="53"/>
      <c r="AB55" s="53"/>
      <c r="AC55" s="47" t="str">
        <f>IF(L55="a",1," ")</f>
        <v> </v>
      </c>
      <c r="AD55" s="47" t="str">
        <f>IF(Y55="a",1," ")</f>
        <v> </v>
      </c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</row>
    <row r="56" spans="1:64" ht="19.5">
      <c r="A56" s="20"/>
      <c r="B56" s="21"/>
      <c r="C56" s="122">
        <f>G54^ABS(H54)</f>
        <v>1296</v>
      </c>
      <c r="D56" s="122"/>
      <c r="E56" s="21"/>
      <c r="F56" s="21"/>
      <c r="G56" s="21"/>
      <c r="H56" s="21"/>
      <c r="I56" s="21"/>
      <c r="J56" s="17">
        <f>IF(J55=G54,1,IF(J55=G55,1,0))</f>
        <v>0</v>
      </c>
      <c r="K56" s="17">
        <f>IF(K55=H54,1,IF(K55=H55,1,0))</f>
        <v>0</v>
      </c>
      <c r="L56" s="63"/>
      <c r="M56" s="31"/>
      <c r="N56" s="21"/>
      <c r="O56" s="21"/>
      <c r="P56" s="122">
        <f>T54^ABS(U54)</f>
        <v>125</v>
      </c>
      <c r="Q56" s="122"/>
      <c r="R56" s="21"/>
      <c r="S56" s="21"/>
      <c r="T56" s="63"/>
      <c r="U56" s="63"/>
      <c r="V56" s="21"/>
      <c r="W56" s="17">
        <f>IF(W55=T54,1,IF(W55=T55,1,0))</f>
        <v>0</v>
      </c>
      <c r="X56" s="17">
        <f>IF(X55=U54,1,IF(X55=U55,1,0))</f>
        <v>0</v>
      </c>
      <c r="Y56" s="63"/>
      <c r="Z56" s="19"/>
      <c r="AA56" s="53"/>
      <c r="AB56" s="53"/>
      <c r="AC56" s="53"/>
      <c r="AD56" s="53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</row>
    <row r="57" spans="1:64" ht="4.5" customHeight="1">
      <c r="A57" s="20"/>
      <c r="B57" s="21"/>
      <c r="C57" s="17">
        <f ca="1">INT(RAND()*5)+2</f>
        <v>3</v>
      </c>
      <c r="D57" s="17">
        <f ca="1">INT(RAND()*-5)-1</f>
        <v>-3</v>
      </c>
      <c r="E57" s="17">
        <f ca="1">INT(RAND()*-3)-1</f>
        <v>-4</v>
      </c>
      <c r="F57" s="17">
        <f ca="1">INT(RAND()*-2)-1</f>
        <v>-2</v>
      </c>
      <c r="G57" s="63"/>
      <c r="H57" s="63"/>
      <c r="I57" s="63"/>
      <c r="J57" s="63"/>
      <c r="K57" s="63"/>
      <c r="L57" s="63"/>
      <c r="M57" s="63"/>
      <c r="N57" s="63"/>
      <c r="O57" s="63"/>
      <c r="P57" s="17">
        <f ca="1">INT(RAND()*5)+2</f>
        <v>6</v>
      </c>
      <c r="Q57" s="17">
        <f ca="1">INT(RAND()*-5)-1</f>
        <v>-6</v>
      </c>
      <c r="R57" s="17">
        <f ca="1">INT(RAND()*-3)-1</f>
        <v>-4</v>
      </c>
      <c r="S57" s="17">
        <f ca="1">INT(RAND()*-2)-1</f>
        <v>-3</v>
      </c>
      <c r="T57" s="63"/>
      <c r="U57" s="63"/>
      <c r="V57" s="21"/>
      <c r="W57" s="21"/>
      <c r="X57" s="21"/>
      <c r="Y57" s="21"/>
      <c r="Z57" s="19"/>
      <c r="AA57" s="53"/>
      <c r="AB57" s="53"/>
      <c r="AC57" s="53"/>
      <c r="AD57" s="53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</row>
    <row r="58" spans="1:64" ht="4.5" customHeight="1" thickBot="1">
      <c r="A58" s="20"/>
      <c r="B58" s="21"/>
      <c r="C58" s="58">
        <v>2</v>
      </c>
      <c r="D58" s="58">
        <v>-6</v>
      </c>
      <c r="E58" s="58">
        <v>-2</v>
      </c>
      <c r="F58" s="58">
        <v>-2</v>
      </c>
      <c r="G58" s="17">
        <f>C58</f>
        <v>2</v>
      </c>
      <c r="H58" s="66">
        <f>IF(C58&gt;4,E58,IF(C58&gt;2,F58,D58))</f>
        <v>-6</v>
      </c>
      <c r="I58" s="63"/>
      <c r="J58" s="63"/>
      <c r="K58" s="63"/>
      <c r="L58" s="63"/>
      <c r="M58" s="63"/>
      <c r="N58" s="63"/>
      <c r="O58" s="63"/>
      <c r="P58" s="58">
        <v>4</v>
      </c>
      <c r="Q58" s="58">
        <v>-5</v>
      </c>
      <c r="R58" s="58">
        <v>-2</v>
      </c>
      <c r="S58" s="58">
        <v>-3</v>
      </c>
      <c r="T58" s="17">
        <f>P58</f>
        <v>4</v>
      </c>
      <c r="U58" s="66">
        <f>IF(P58&gt;4,R58,IF(P58&gt;2,S58,Q58))</f>
        <v>-3</v>
      </c>
      <c r="V58" s="21"/>
      <c r="W58" s="21"/>
      <c r="X58" s="21"/>
      <c r="Y58" s="21"/>
      <c r="Z58" s="19"/>
      <c r="AA58" s="53"/>
      <c r="AB58" s="53"/>
      <c r="AC58" s="53"/>
      <c r="AD58" s="53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</row>
    <row r="59" spans="1:64" ht="22.5" thickBot="1">
      <c r="A59" s="20"/>
      <c r="B59" s="28" t="s">
        <v>27</v>
      </c>
      <c r="C59" s="122">
        <v>1</v>
      </c>
      <c r="D59" s="122"/>
      <c r="E59" s="7"/>
      <c r="F59" s="21"/>
      <c r="G59" s="63">
        <f>IF(G58=4,2,G58)</f>
        <v>2</v>
      </c>
      <c r="H59" s="63">
        <f>IF(G58=4,H58*2,G58)</f>
        <v>2</v>
      </c>
      <c r="I59" s="21" t="s">
        <v>9</v>
      </c>
      <c r="J59" s="29"/>
      <c r="K59" s="30"/>
      <c r="L59" s="31" t="str">
        <f>IF(ABS(K59)&lt;0.1," ",IF((J60+K60)=2,"a","r"))</f>
        <v> </v>
      </c>
      <c r="M59" s="21"/>
      <c r="N59" s="21"/>
      <c r="O59" s="28" t="s">
        <v>28</v>
      </c>
      <c r="P59" s="122">
        <v>1</v>
      </c>
      <c r="Q59" s="122"/>
      <c r="R59" s="7"/>
      <c r="S59" s="21"/>
      <c r="T59" s="63">
        <f>IF(T58=4,2,T58)</f>
        <v>2</v>
      </c>
      <c r="U59" s="63">
        <f>IF(T58=4,U58*2,T58)</f>
        <v>-6</v>
      </c>
      <c r="V59" s="21" t="s">
        <v>9</v>
      </c>
      <c r="W59" s="29"/>
      <c r="X59" s="30"/>
      <c r="Y59" s="31" t="str">
        <f>IF(ABS(X59)&lt;0.1," ",IF((W60+X60)=2,"a","r"))</f>
        <v> </v>
      </c>
      <c r="Z59" s="19"/>
      <c r="AA59" s="53"/>
      <c r="AB59" s="53"/>
      <c r="AC59" s="47" t="str">
        <f>IF(L59="a",1," ")</f>
        <v> </v>
      </c>
      <c r="AD59" s="47" t="str">
        <f>IF(Y59="a",1," ")</f>
        <v> </v>
      </c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</row>
    <row r="60" spans="1:64" ht="18.75">
      <c r="A60" s="20"/>
      <c r="B60" s="21"/>
      <c r="C60" s="122">
        <f>G58^ABS(H58)</f>
        <v>64</v>
      </c>
      <c r="D60" s="122"/>
      <c r="E60" s="21"/>
      <c r="F60" s="21"/>
      <c r="G60" s="21"/>
      <c r="H60" s="21"/>
      <c r="I60" s="21"/>
      <c r="J60" s="17">
        <f>IF(J59=G58,1,IF(J59=G59,1,0))</f>
        <v>0</v>
      </c>
      <c r="K60" s="17">
        <f>IF(K59=H58,1,IF(K59=H59,1,0))</f>
        <v>0</v>
      </c>
      <c r="L60" s="21"/>
      <c r="M60" s="21"/>
      <c r="N60" s="21"/>
      <c r="O60" s="21"/>
      <c r="P60" s="122">
        <f>T58^ABS(U58)</f>
        <v>64</v>
      </c>
      <c r="Q60" s="122"/>
      <c r="R60" s="21"/>
      <c r="S60" s="21"/>
      <c r="T60" s="21"/>
      <c r="U60" s="21"/>
      <c r="V60" s="21"/>
      <c r="W60" s="17">
        <f>IF(W59=T58,1,IF(W59=T59,1,0))</f>
        <v>0</v>
      </c>
      <c r="X60" s="17">
        <f>IF(X59=U58,1,IF(X59=U59,1,0))</f>
        <v>0</v>
      </c>
      <c r="Y60" s="21"/>
      <c r="Z60" s="19"/>
      <c r="AA60" s="53"/>
      <c r="AB60" s="53"/>
      <c r="AC60" s="57">
        <f>SUM(AC11:AE59)</f>
        <v>0</v>
      </c>
      <c r="AD60" s="53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</row>
    <row r="61" spans="1:64" ht="18.75">
      <c r="A61" s="20"/>
      <c r="B61" s="21"/>
      <c r="C61" s="62"/>
      <c r="D61" s="62"/>
      <c r="E61" s="21"/>
      <c r="F61" s="21"/>
      <c r="G61" s="21"/>
      <c r="H61" s="21"/>
      <c r="I61" s="21"/>
      <c r="J61" s="17"/>
      <c r="K61" s="17"/>
      <c r="L61" s="21"/>
      <c r="M61" s="21"/>
      <c r="N61" s="21"/>
      <c r="O61" s="21"/>
      <c r="P61" s="62"/>
      <c r="Q61" s="62"/>
      <c r="R61" s="21"/>
      <c r="S61" s="21"/>
      <c r="T61" s="21"/>
      <c r="U61" s="21"/>
      <c r="V61" s="21"/>
      <c r="W61" s="17"/>
      <c r="X61" s="17"/>
      <c r="Y61" s="21"/>
      <c r="Z61" s="19"/>
      <c r="AA61" s="53"/>
      <c r="AB61" s="53"/>
      <c r="AC61" s="57"/>
      <c r="AD61" s="53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</row>
    <row r="62" spans="1:64" ht="18.75">
      <c r="A62" s="20"/>
      <c r="B62" s="21"/>
      <c r="C62" s="62"/>
      <c r="D62" s="62"/>
      <c r="E62" s="21"/>
      <c r="F62" s="21"/>
      <c r="G62" s="21"/>
      <c r="H62" s="21"/>
      <c r="I62" s="21"/>
      <c r="J62" s="17"/>
      <c r="K62" s="17"/>
      <c r="L62" s="21"/>
      <c r="M62" s="21"/>
      <c r="N62" s="21"/>
      <c r="O62" s="21"/>
      <c r="P62" s="62"/>
      <c r="Q62" s="62"/>
      <c r="R62" s="21"/>
      <c r="S62" s="21"/>
      <c r="T62" s="21"/>
      <c r="U62" s="21"/>
      <c r="V62" s="21"/>
      <c r="W62" s="17"/>
      <c r="X62" s="17"/>
      <c r="Y62" s="21"/>
      <c r="Z62" s="19"/>
      <c r="AA62" s="53"/>
      <c r="AB62" s="53"/>
      <c r="AC62" s="57"/>
      <c r="AD62" s="53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</row>
    <row r="63" spans="1:64" ht="18.75">
      <c r="A63" s="20"/>
      <c r="B63" s="21"/>
      <c r="C63" s="62"/>
      <c r="D63" s="62"/>
      <c r="E63" s="21"/>
      <c r="F63" s="21"/>
      <c r="G63" s="21"/>
      <c r="H63" s="21"/>
      <c r="I63" s="21"/>
      <c r="J63" s="17"/>
      <c r="K63" s="17"/>
      <c r="L63" s="21"/>
      <c r="M63" s="21"/>
      <c r="N63" s="21"/>
      <c r="O63" s="21"/>
      <c r="P63" s="62"/>
      <c r="Q63" s="62"/>
      <c r="R63" s="21"/>
      <c r="S63" s="21"/>
      <c r="T63" s="21"/>
      <c r="U63" s="21"/>
      <c r="V63" s="21"/>
      <c r="W63" s="17"/>
      <c r="X63" s="17"/>
      <c r="Y63" s="21"/>
      <c r="Z63" s="19"/>
      <c r="AA63" s="53"/>
      <c r="AB63" s="53"/>
      <c r="AC63" s="57"/>
      <c r="AD63" s="53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</row>
    <row r="64" spans="1:64" ht="18.75">
      <c r="A64" s="20"/>
      <c r="B64" s="21"/>
      <c r="C64" s="62"/>
      <c r="D64" s="62"/>
      <c r="E64" s="21"/>
      <c r="F64" s="21"/>
      <c r="G64" s="21"/>
      <c r="H64" s="21"/>
      <c r="I64" s="21"/>
      <c r="J64" s="17"/>
      <c r="K64" s="17"/>
      <c r="L64" s="21"/>
      <c r="M64" s="21"/>
      <c r="N64" s="21"/>
      <c r="O64" s="21"/>
      <c r="P64" s="62"/>
      <c r="Q64" s="62"/>
      <c r="R64" s="21"/>
      <c r="S64" s="21"/>
      <c r="T64" s="21"/>
      <c r="U64" s="21"/>
      <c r="V64" s="21"/>
      <c r="W64" s="17"/>
      <c r="X64" s="17"/>
      <c r="Y64" s="21"/>
      <c r="Z64" s="19"/>
      <c r="AA64" s="53"/>
      <c r="AB64" s="53"/>
      <c r="AC64" s="57"/>
      <c r="AD64" s="53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</row>
    <row r="65" spans="1:64" ht="18.75">
      <c r="A65" s="20"/>
      <c r="B65" s="21"/>
      <c r="C65" s="62"/>
      <c r="D65" s="62"/>
      <c r="E65" s="21"/>
      <c r="F65" s="21"/>
      <c r="G65" s="21"/>
      <c r="H65" s="21"/>
      <c r="I65" s="21"/>
      <c r="J65" s="17"/>
      <c r="K65" s="17"/>
      <c r="L65" s="21"/>
      <c r="M65" s="21"/>
      <c r="N65" s="21"/>
      <c r="O65" s="21"/>
      <c r="P65" s="62"/>
      <c r="Q65" s="62"/>
      <c r="R65" s="21"/>
      <c r="S65" s="21"/>
      <c r="T65" s="21"/>
      <c r="U65" s="21"/>
      <c r="V65" s="21"/>
      <c r="W65" s="17"/>
      <c r="X65" s="17"/>
      <c r="Y65" s="21"/>
      <c r="Z65" s="19"/>
      <c r="AA65" s="53"/>
      <c r="AB65" s="53"/>
      <c r="AC65" s="57"/>
      <c r="AD65" s="53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</row>
    <row r="66" spans="1:64" ht="18.75">
      <c r="A66" s="20"/>
      <c r="B66" s="21"/>
      <c r="C66" s="62"/>
      <c r="D66" s="62"/>
      <c r="E66" s="21"/>
      <c r="F66" s="21"/>
      <c r="G66" s="21"/>
      <c r="H66" s="21"/>
      <c r="I66" s="21"/>
      <c r="J66" s="17"/>
      <c r="K66" s="17"/>
      <c r="L66" s="21"/>
      <c r="M66" s="21"/>
      <c r="N66" s="21"/>
      <c r="O66" s="21"/>
      <c r="P66" s="62"/>
      <c r="Q66" s="62"/>
      <c r="R66" s="21"/>
      <c r="S66" s="21"/>
      <c r="T66" s="21"/>
      <c r="U66" s="21"/>
      <c r="V66" s="21"/>
      <c r="W66" s="17"/>
      <c r="X66" s="17"/>
      <c r="Y66" s="21"/>
      <c r="Z66" s="19"/>
      <c r="AA66" s="53"/>
      <c r="AB66" s="53"/>
      <c r="AC66" s="57"/>
      <c r="AD66" s="53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</row>
    <row r="67" spans="1:64" ht="18.75">
      <c r="A67" s="20"/>
      <c r="B67" s="21"/>
      <c r="C67" s="62"/>
      <c r="D67" s="62"/>
      <c r="E67" s="21"/>
      <c r="F67" s="21"/>
      <c r="G67" s="21"/>
      <c r="H67" s="21"/>
      <c r="I67" s="21"/>
      <c r="J67" s="17"/>
      <c r="K67" s="17"/>
      <c r="L67" s="21"/>
      <c r="M67" s="21"/>
      <c r="N67" s="21"/>
      <c r="O67" s="21"/>
      <c r="P67" s="62"/>
      <c r="Q67" s="62"/>
      <c r="R67" s="21"/>
      <c r="S67" s="21"/>
      <c r="T67" s="21"/>
      <c r="U67" s="21"/>
      <c r="V67" s="21"/>
      <c r="W67" s="17"/>
      <c r="X67" s="17"/>
      <c r="Y67" s="21"/>
      <c r="Z67" s="19"/>
      <c r="AA67" s="53"/>
      <c r="AB67" s="53"/>
      <c r="AC67" s="57"/>
      <c r="AD67" s="53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</row>
    <row r="68" spans="1:64" ht="19.5" thickBot="1">
      <c r="A68" s="67"/>
      <c r="B68" s="39"/>
      <c r="C68" s="68"/>
      <c r="D68" s="68"/>
      <c r="E68" s="39"/>
      <c r="F68" s="39"/>
      <c r="G68" s="39"/>
      <c r="H68" s="39"/>
      <c r="I68" s="39"/>
      <c r="J68" s="69"/>
      <c r="K68" s="69"/>
      <c r="L68" s="39"/>
      <c r="M68" s="39"/>
      <c r="N68" s="39"/>
      <c r="O68" s="39"/>
      <c r="P68" s="68"/>
      <c r="Q68" s="68"/>
      <c r="R68" s="39"/>
      <c r="S68" s="39"/>
      <c r="T68" s="39"/>
      <c r="U68" s="39"/>
      <c r="V68" s="39"/>
      <c r="W68" s="69"/>
      <c r="X68" s="69"/>
      <c r="Y68" s="39"/>
      <c r="Z68" s="70"/>
      <c r="AA68" s="53"/>
      <c r="AB68" s="53"/>
      <c r="AC68" s="57"/>
      <c r="AD68" s="53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</row>
    <row r="69" spans="1:64" ht="18.75">
      <c r="A69" s="53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</row>
    <row r="70" spans="1:64" ht="18.75">
      <c r="A70" s="53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</row>
    <row r="71" spans="1:64" ht="18.75">
      <c r="A71" s="53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</row>
    <row r="72" spans="1:64" ht="18.75">
      <c r="A72" s="53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</row>
    <row r="73" spans="1:64" ht="18.75">
      <c r="A73" s="53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</row>
    <row r="74" spans="1:64" ht="18.75">
      <c r="A74" s="53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</row>
    <row r="75" spans="1:64" ht="18.75">
      <c r="A75" s="53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</row>
    <row r="76" spans="1:64" ht="18.75">
      <c r="A76" s="53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</row>
    <row r="77" spans="1:64" ht="18.75">
      <c r="A77" s="53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</row>
    <row r="78" spans="1:64" ht="18.75">
      <c r="A78" s="53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</row>
    <row r="79" spans="1:64" ht="18.75">
      <c r="A79" s="53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</row>
    <row r="80" spans="1:64" ht="18.75">
      <c r="A80" s="53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</row>
    <row r="81" spans="1:64" ht="18.75">
      <c r="A81" s="53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</row>
    <row r="82" spans="1:64" ht="18.75">
      <c r="A82" s="53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</row>
    <row r="83" spans="1:64" ht="18.75">
      <c r="A83" s="53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</row>
    <row r="84" spans="1:30" ht="18.75">
      <c r="A84" s="51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1"/>
      <c r="V84" s="51"/>
      <c r="W84" s="51"/>
      <c r="X84" s="51"/>
      <c r="Y84" s="51"/>
      <c r="Z84" s="51"/>
      <c r="AA84" s="51"/>
      <c r="AB84" s="51"/>
      <c r="AC84" s="51"/>
      <c r="AD84" s="51"/>
    </row>
    <row r="85" spans="1:30" ht="18.75">
      <c r="A85" s="51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1"/>
      <c r="V85" s="51"/>
      <c r="W85" s="51"/>
      <c r="X85" s="51"/>
      <c r="Y85" s="51"/>
      <c r="Z85" s="51"/>
      <c r="AA85" s="51"/>
      <c r="AB85" s="51"/>
      <c r="AC85" s="51"/>
      <c r="AD85" s="51"/>
    </row>
    <row r="86" spans="1:30" ht="18.75">
      <c r="A86" s="51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1"/>
      <c r="V86" s="51"/>
      <c r="W86" s="51"/>
      <c r="X86" s="51"/>
      <c r="Y86" s="51"/>
      <c r="Z86" s="51"/>
      <c r="AA86" s="51"/>
      <c r="AB86" s="51"/>
      <c r="AC86" s="51"/>
      <c r="AD86" s="51"/>
    </row>
    <row r="87" spans="1:30" ht="18.75">
      <c r="A87" s="51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1"/>
      <c r="V87" s="51"/>
      <c r="W87" s="51"/>
      <c r="X87" s="51"/>
      <c r="Y87" s="51"/>
      <c r="Z87" s="51"/>
      <c r="AA87" s="51"/>
      <c r="AB87" s="51"/>
      <c r="AC87" s="51"/>
      <c r="AD87" s="51"/>
    </row>
    <row r="88" spans="1:30" ht="18.75">
      <c r="A88" s="51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1"/>
      <c r="V88" s="51"/>
      <c r="W88" s="51"/>
      <c r="X88" s="51"/>
      <c r="Y88" s="51"/>
      <c r="Z88" s="51"/>
      <c r="AA88" s="51"/>
      <c r="AB88" s="51"/>
      <c r="AC88" s="51"/>
      <c r="AD88" s="51"/>
    </row>
    <row r="89" spans="1:30" ht="18.75">
      <c r="A89" s="51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1"/>
      <c r="V89" s="51"/>
      <c r="W89" s="51"/>
      <c r="X89" s="51"/>
      <c r="Y89" s="51"/>
      <c r="Z89" s="51"/>
      <c r="AA89" s="51"/>
      <c r="AB89" s="51"/>
      <c r="AC89" s="51"/>
      <c r="AD89" s="51"/>
    </row>
    <row r="90" spans="1:30" ht="18.75">
      <c r="A90" s="51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1"/>
      <c r="V90" s="51"/>
      <c r="W90" s="51"/>
      <c r="X90" s="51"/>
      <c r="Y90" s="51"/>
      <c r="Z90" s="51"/>
      <c r="AA90" s="51"/>
      <c r="AB90" s="51"/>
      <c r="AC90" s="51"/>
      <c r="AD90" s="51"/>
    </row>
    <row r="91" spans="1:30" ht="18.75">
      <c r="A91" s="51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1"/>
      <c r="V91" s="51"/>
      <c r="W91" s="51"/>
      <c r="X91" s="51"/>
      <c r="Y91" s="51"/>
      <c r="Z91" s="51"/>
      <c r="AA91" s="51"/>
      <c r="AB91" s="51"/>
      <c r="AC91" s="51"/>
      <c r="AD91" s="51"/>
    </row>
    <row r="92" spans="1:30" ht="18.75">
      <c r="A92" s="51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1"/>
      <c r="V92" s="51"/>
      <c r="W92" s="51"/>
      <c r="X92" s="51"/>
      <c r="Y92" s="51"/>
      <c r="Z92" s="51"/>
      <c r="AA92" s="51"/>
      <c r="AB92" s="51"/>
      <c r="AC92" s="51"/>
      <c r="AD92" s="51"/>
    </row>
    <row r="93" spans="1:30" ht="18.75">
      <c r="A93" s="51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1"/>
      <c r="V93" s="51"/>
      <c r="W93" s="51"/>
      <c r="X93" s="51"/>
      <c r="Y93" s="51"/>
      <c r="Z93" s="51"/>
      <c r="AA93" s="51"/>
      <c r="AB93" s="51"/>
      <c r="AC93" s="51"/>
      <c r="AD93" s="51"/>
    </row>
    <row r="94" spans="1:30" ht="18.75">
      <c r="A94" s="51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1"/>
      <c r="V94" s="51"/>
      <c r="W94" s="51"/>
      <c r="X94" s="51"/>
      <c r="Y94" s="51"/>
      <c r="Z94" s="51"/>
      <c r="AA94" s="51"/>
      <c r="AB94" s="51"/>
      <c r="AC94" s="51"/>
      <c r="AD94" s="51"/>
    </row>
    <row r="95" spans="1:30" ht="18.75">
      <c r="A95" s="51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1"/>
      <c r="V95" s="51"/>
      <c r="W95" s="51"/>
      <c r="X95" s="51"/>
      <c r="Y95" s="51"/>
      <c r="Z95" s="51"/>
      <c r="AA95" s="51"/>
      <c r="AB95" s="51"/>
      <c r="AC95" s="51"/>
      <c r="AD95" s="51"/>
    </row>
    <row r="96" spans="1:30" ht="18.75">
      <c r="A96" s="51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1"/>
      <c r="V96" s="51"/>
      <c r="W96" s="51"/>
      <c r="X96" s="51"/>
      <c r="Y96" s="51"/>
      <c r="Z96" s="51"/>
      <c r="AA96" s="51"/>
      <c r="AB96" s="51"/>
      <c r="AC96" s="51"/>
      <c r="AD96" s="51"/>
    </row>
    <row r="97" spans="1:30" ht="18.75">
      <c r="A97" s="51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1"/>
      <c r="V97" s="51"/>
      <c r="W97" s="51"/>
      <c r="X97" s="51"/>
      <c r="Y97" s="51"/>
      <c r="Z97" s="51"/>
      <c r="AA97" s="51"/>
      <c r="AB97" s="51"/>
      <c r="AC97" s="51"/>
      <c r="AD97" s="51"/>
    </row>
    <row r="98" spans="1:30" ht="18.75">
      <c r="A98" s="51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1"/>
      <c r="V98" s="51"/>
      <c r="W98" s="51"/>
      <c r="X98" s="51"/>
      <c r="Y98" s="51"/>
      <c r="Z98" s="51"/>
      <c r="AA98" s="51"/>
      <c r="AB98" s="51"/>
      <c r="AC98" s="51"/>
      <c r="AD98" s="51"/>
    </row>
    <row r="99" spans="1:30" ht="18.75">
      <c r="A99" s="51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1"/>
      <c r="V99" s="51"/>
      <c r="W99" s="51"/>
      <c r="X99" s="51"/>
      <c r="Y99" s="51"/>
      <c r="Z99" s="51"/>
      <c r="AA99" s="51"/>
      <c r="AB99" s="51"/>
      <c r="AC99" s="51"/>
      <c r="AD99" s="51"/>
    </row>
    <row r="100" spans="1:30" ht="18.75">
      <c r="A100" s="51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</row>
    <row r="101" spans="1:30" ht="18.75">
      <c r="A101" s="51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</row>
    <row r="102" spans="1:30" ht="18.75">
      <c r="A102" s="51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</row>
    <row r="103" spans="1:30" ht="18.75">
      <c r="A103" s="51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</row>
    <row r="104" spans="1:30" ht="18.75">
      <c r="A104" s="51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</row>
    <row r="105" spans="1:30" ht="18.75">
      <c r="A105" s="51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</row>
    <row r="106" spans="1:30" ht="18.75">
      <c r="A106" s="51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</row>
    <row r="107" spans="2:20" ht="18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2:20" ht="18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2:20" ht="18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2:20" ht="18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2:20" ht="18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2:20" ht="18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2:20" ht="18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2:20" ht="18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2:20" ht="18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2:20" ht="18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2:20" ht="18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2:20" ht="18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2:20" ht="18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2:20" ht="18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2:20" ht="18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2:20" ht="18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2:20" ht="18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2:20" ht="18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2:20" ht="18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2:20" ht="18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2:20" ht="18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2:20" ht="18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2:20" ht="18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2:20" ht="18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2:20" ht="18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2:20" ht="18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2:20" ht="18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2:20" ht="18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2:20" ht="18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2:20" ht="18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2:20" ht="18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2:20" ht="18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2:20" ht="18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2:20" ht="18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2:20" ht="18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2:20" ht="18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2:20" ht="18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2:20" ht="18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2:20" ht="18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2:20" ht="18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2:20" ht="18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2:20" ht="18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2:20" ht="18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2:20" ht="18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2:20" ht="18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2:20" ht="18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2:20" ht="18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2:20" ht="18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2:20" ht="18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2:20" ht="18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2:20" ht="18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2:20" ht="18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2:20" ht="18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2:20" ht="18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2:20" ht="18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2:20" ht="18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2:20" ht="18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2:20" ht="18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2:20" ht="18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2:20" ht="18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2:20" ht="18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2:20" ht="18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2:20" ht="18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2:20" ht="18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2:20" ht="18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2:20" ht="18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2:20" ht="18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2:20" ht="18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2:20" ht="18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2:20" ht="18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2:20" ht="18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2:20" ht="18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2:20" ht="18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2:20" ht="18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2:20" ht="18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2:20" ht="18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2:20" ht="18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2:20" ht="18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2:20" ht="18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2:20" ht="18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2:20" ht="18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2:20" ht="18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2:20" ht="18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2:20" ht="18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2:20" ht="18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2:20" ht="18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2:20" ht="18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2:20" ht="18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2:20" ht="18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2:20" ht="18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2:20" ht="18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2:20" ht="18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2:20" ht="18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2:20" ht="18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2:20" ht="18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2:20" ht="18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2:20" ht="18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2:20" ht="18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2:20" ht="18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2:20" ht="18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2:20" ht="18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2:20" ht="18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2:20" ht="18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2:20" ht="18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2:20" ht="18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2:20" ht="18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2:20" ht="18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2:20" ht="18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2:20" ht="18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2:20" ht="18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2:20" ht="18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2:20" ht="18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2:20" ht="18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2:20" ht="18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2:20" ht="18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2:20" ht="18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2:20" ht="18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2:20" ht="18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2:20" ht="18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2:20" ht="18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2:20" ht="18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2:20" ht="18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2:20" ht="18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2:20" ht="18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2:20" ht="18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2:20" ht="18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2:20" ht="18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2:20" ht="18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2:20" ht="18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2:20" ht="18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2:20" ht="18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2:20" ht="18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2:20" ht="18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2:20" ht="18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2:20" ht="18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2:20" ht="18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2:20" ht="18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2:20" ht="18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2:20" ht="18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2:20" ht="18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2:20" ht="18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2:20" ht="18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2:20" ht="18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2:20" ht="18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2:20" ht="18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2:20" ht="18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2:20" ht="18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2:20" ht="18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2:20" ht="18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2:20" ht="18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2:20" ht="18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2:20" ht="18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2:20" ht="18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2:20" ht="18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2:20" ht="18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2:20" ht="18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2:20" ht="18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2:20" ht="18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20" ht="18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2:20" ht="18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2:20" ht="18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2:20" ht="18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2:20" ht="18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2:20" ht="18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2:20" ht="18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2:20" ht="18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2:20" ht="18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2:20" ht="18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2:20" ht="18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2:20" ht="18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2:20" ht="18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2:20" ht="18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2:20" ht="18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2:20" ht="18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2:20" ht="18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2:20" ht="18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2:20" ht="18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2:20" ht="18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2:20" ht="18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2:20" ht="18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2:20" ht="18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2:20" ht="18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2:20" ht="18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2:20" ht="18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2:20" ht="18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2:20" ht="18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2:20" ht="18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2:20" ht="18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2:20" ht="18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2:20" ht="18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2:20" ht="18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2:20" ht="18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2:20" ht="18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2:20" ht="18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2:20" ht="18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2:20" ht="18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2:20" ht="18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2:20" ht="18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2:20" ht="18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2:20" ht="18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2:20" ht="18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2:20" ht="18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2:20" ht="18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2:20" ht="18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2:20" ht="18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2:20" ht="18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2:20" ht="18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2:20" ht="18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2:20" ht="18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2:20" ht="18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2:20" ht="18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2:20" ht="18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2:20" ht="18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2:20" ht="18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2:20" ht="18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2:20" ht="18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2:20" ht="18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2:20" ht="18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2:20" ht="18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2:20" ht="18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2:20" ht="18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2:20" ht="18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2:20" ht="18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2:20" ht="18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2:20" ht="18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2:20" ht="18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2:20" ht="18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2:20" ht="18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2:20" ht="18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2:20" ht="18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2:20" ht="18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2:20" ht="18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2:20" ht="18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2:20" ht="18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2:20" ht="18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2:20" ht="18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2:20" ht="18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2:20" ht="18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2:20" ht="18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2:20" ht="18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2:20" ht="18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2:20" ht="18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2:20" ht="18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2:20" ht="18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2:20" ht="18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2:20" ht="18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2:20" ht="18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2:20" ht="18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2:20" ht="18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2:20" ht="18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2:20" ht="18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2:20" ht="18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2:20" ht="18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2:20" ht="18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2:20" ht="18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2:20" ht="18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2:20" ht="18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2:20" ht="18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2:20" ht="18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2:20" ht="18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2:20" ht="18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2:20" ht="18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2:20" ht="18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2:20" ht="18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2:20" ht="18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2:20" ht="18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2:20" ht="18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2:20" ht="18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2:20" ht="18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2:20" ht="18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2:20" ht="18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2:20" ht="18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2:20" ht="18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2:20" ht="18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2:20" ht="18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2:20" ht="18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2:20" ht="18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2:20" ht="18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2:20" ht="18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2:20" ht="18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2:20" ht="18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2:20" ht="18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2:20" ht="18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2:20" ht="18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2:20" ht="18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2:20" ht="18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2:20" ht="18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2:20" ht="18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2:20" ht="18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2:20" ht="18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2:20" ht="18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2:20" ht="18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2:20" ht="18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2:20" ht="18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2:20" ht="18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2:20" ht="18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2:20" ht="18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2:20" ht="18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2:20" ht="18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2:20" ht="18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2:20" ht="18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2:20" ht="18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2:20" ht="18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2:20" ht="18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2:20" ht="18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2:20" ht="18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2:20" ht="18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2:20" ht="18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2:20" ht="18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2:20" ht="18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2:20" ht="18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2:20" ht="18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2:20" ht="18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2:20" ht="18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2:20" ht="18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2:20" ht="18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2:20" ht="18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2:20" ht="18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2:20" ht="18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2:20" ht="18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2:20" ht="18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2:20" ht="18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2:20" ht="18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2:20" ht="18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2:20" ht="18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2:20" ht="18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2:20" ht="18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2:20" ht="18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2:20" ht="18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2:20" ht="18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2:20" ht="18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2:20" ht="18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2:20" ht="18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2:20" ht="18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2:20" ht="18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2:20" ht="18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2:20" ht="18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2:20" ht="18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2:20" ht="18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2:20" ht="18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2:20" ht="18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2:20" ht="18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2:20" ht="18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2:20" ht="18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2:20" ht="18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2:20" ht="18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2:20" ht="18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2:20" ht="18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2:20" ht="18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2:20" ht="18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2:20" ht="18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2:20" ht="18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2:20" ht="18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2:20" ht="18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2:20" ht="18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2:20" ht="18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</sheetData>
  <sheetProtection password="DC3F" sheet="1"/>
  <mergeCells count="23">
    <mergeCell ref="U6:W6"/>
    <mergeCell ref="C59:D59"/>
    <mergeCell ref="C60:D60"/>
    <mergeCell ref="P59:Q59"/>
    <mergeCell ref="P60:Q60"/>
    <mergeCell ref="C56:D56"/>
    <mergeCell ref="P56:Q56"/>
    <mergeCell ref="K49:L49"/>
    <mergeCell ref="X49:Y49"/>
    <mergeCell ref="K50:L50"/>
    <mergeCell ref="X50:Y50"/>
    <mergeCell ref="C55:D55"/>
    <mergeCell ref="P55:Q55"/>
    <mergeCell ref="X38:Y38"/>
    <mergeCell ref="K44:L44"/>
    <mergeCell ref="K45:L45"/>
    <mergeCell ref="X44:Y44"/>
    <mergeCell ref="X45:Y45"/>
    <mergeCell ref="A6:B6"/>
    <mergeCell ref="K33:L33"/>
    <mergeCell ref="X33:Y33"/>
    <mergeCell ref="K38:L38"/>
    <mergeCell ref="C6:K6"/>
  </mergeCells>
  <printOptions/>
  <pageMargins left="0.7086614173228347" right="0.7086614173228347" top="0.7480314960629921" bottom="0.7480314960629921" header="0.31496062992125984" footer="0.31496062992125984"/>
  <pageSetup orientation="portrait" paperSize="9" scale="87" r:id="rId4"/>
  <headerFooter>
    <oddFooter>&amp;Rdjmaths@weebly.com</oddFooter>
  </headerFooter>
  <colBreaks count="1" manualBreakCount="1">
    <brk id="26" max="65535" man="1"/>
  </colBreaks>
  <drawing r:id="rId3"/>
  <legacyDrawing r:id="rId2"/>
  <oleObjects>
    <oleObject progId="Word.Picture.8" shapeId="3343364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Z348"/>
  <sheetViews>
    <sheetView zoomScalePageLayoutView="0" workbookViewId="0" topLeftCell="A1">
      <selection activeCell="I11" sqref="I11:J11"/>
    </sheetView>
  </sheetViews>
  <sheetFormatPr defaultColWidth="9.140625" defaultRowHeight="15"/>
  <cols>
    <col min="1" max="1" width="1.8515625" style="0" customWidth="1"/>
    <col min="2" max="2" width="3.57421875" style="0" customWidth="1"/>
    <col min="3" max="3" width="4.28125" style="0" customWidth="1"/>
    <col min="4" max="4" width="1.8515625" style="0" customWidth="1"/>
    <col min="5" max="5" width="7.8515625" style="0" bestFit="1" customWidth="1"/>
    <col min="6" max="7" width="1.8515625" style="0" customWidth="1"/>
    <col min="8" max="8" width="3.57421875" style="0" customWidth="1"/>
    <col min="9" max="10" width="2.8515625" style="0" customWidth="1"/>
    <col min="11" max="13" width="3.57421875" style="0" customWidth="1"/>
    <col min="14" max="14" width="1.7109375" style="0" customWidth="1"/>
    <col min="15" max="15" width="7.57421875" style="0" customWidth="1"/>
    <col min="16" max="17" width="1.8515625" style="0" customWidth="1"/>
    <col min="18" max="18" width="2.8515625" style="0" customWidth="1"/>
    <col min="19" max="20" width="3.00390625" style="0" customWidth="1"/>
    <col min="21" max="23" width="3.57421875" style="0" customWidth="1"/>
    <col min="24" max="24" width="1.7109375" style="0" customWidth="1"/>
    <col min="25" max="25" width="7.57421875" style="0" customWidth="1"/>
    <col min="26" max="27" width="1.8515625" style="0" customWidth="1"/>
    <col min="28" max="28" width="4.28125" style="0" customWidth="1"/>
    <col min="29" max="30" width="2.8515625" style="0" customWidth="1"/>
    <col min="31" max="31" width="4.140625" style="0" customWidth="1"/>
    <col min="32" max="48" width="3.57421875" style="0" customWidth="1"/>
  </cols>
  <sheetData>
    <row r="1" spans="1:52" ht="22.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18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79"/>
      <c r="AW1" s="79"/>
      <c r="AX1" s="79"/>
      <c r="AY1" s="41"/>
      <c r="AZ1" s="41"/>
    </row>
    <row r="2" spans="1:52" ht="15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19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79"/>
      <c r="AW2" s="79"/>
      <c r="AX2" s="79"/>
      <c r="AY2" s="41"/>
      <c r="AZ2" s="41"/>
    </row>
    <row r="3" spans="1:52" ht="15">
      <c r="A3" s="8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19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79"/>
      <c r="AW3" s="79"/>
      <c r="AX3" s="79"/>
      <c r="AY3" s="41"/>
      <c r="AZ3" s="41"/>
    </row>
    <row r="4" spans="1:52" ht="25.5">
      <c r="A4" s="8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  <c r="O4" s="7"/>
      <c r="P4" s="9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19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79"/>
      <c r="AW4" s="79"/>
      <c r="AX4" s="79"/>
      <c r="AY4" s="41"/>
      <c r="AZ4" s="41"/>
    </row>
    <row r="5" spans="1:52" ht="18.75">
      <c r="A5" s="8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21"/>
      <c r="AB5" s="21"/>
      <c r="AC5" s="21"/>
      <c r="AD5" s="21"/>
      <c r="AE5" s="24"/>
      <c r="AF5" s="52"/>
      <c r="AG5" s="52"/>
      <c r="AH5" s="52"/>
      <c r="AI5" s="52"/>
      <c r="AJ5" s="52"/>
      <c r="AK5" s="52"/>
      <c r="AL5" s="52"/>
      <c r="AM5" s="53"/>
      <c r="AN5" s="53"/>
      <c r="AO5" s="53"/>
      <c r="AP5" s="53"/>
      <c r="AQ5" s="53"/>
      <c r="AR5" s="53"/>
      <c r="AS5" s="53"/>
      <c r="AT5" s="53"/>
      <c r="AU5" s="53"/>
      <c r="AV5" s="79"/>
      <c r="AW5" s="79"/>
      <c r="AX5" s="79"/>
      <c r="AY5" s="41"/>
      <c r="AZ5" s="41"/>
    </row>
    <row r="6" spans="1:52" ht="21">
      <c r="A6" s="36"/>
      <c r="B6" s="108" t="s">
        <v>31</v>
      </c>
      <c r="C6" s="108"/>
      <c r="D6" s="115" t="str">
        <f>IF('Main Menu'!D6:F6&lt;0.1," ",'Main Menu'!D6:F6)</f>
        <v> </v>
      </c>
      <c r="E6" s="115"/>
      <c r="F6" s="115"/>
      <c r="G6" s="115"/>
      <c r="H6" s="115"/>
      <c r="I6" s="115"/>
      <c r="J6" s="115"/>
      <c r="K6" s="115"/>
      <c r="L6" s="115"/>
      <c r="M6" s="81"/>
      <c r="N6" s="81"/>
      <c r="O6" s="34" t="str">
        <f>IF(AC60&lt;0.1," ","Percentage Correct")</f>
        <v>Percentage Correct</v>
      </c>
      <c r="P6" s="7"/>
      <c r="Q6" s="7"/>
      <c r="R6" s="7"/>
      <c r="S6" s="7"/>
      <c r="T6" s="7"/>
      <c r="U6" s="7"/>
      <c r="V6" s="81"/>
      <c r="W6" s="56"/>
      <c r="X6" s="56"/>
      <c r="Y6" s="56" t="str">
        <f>IF(AI71&lt;0.1," ",AI71/36)</f>
        <v> </v>
      </c>
      <c r="Z6" s="21"/>
      <c r="AA6" s="21"/>
      <c r="AB6" s="21"/>
      <c r="AC6" s="21"/>
      <c r="AD6" s="21"/>
      <c r="AE6" s="24"/>
      <c r="AF6" s="52"/>
      <c r="AG6" s="52"/>
      <c r="AH6" s="52"/>
      <c r="AI6" s="52"/>
      <c r="AJ6" s="52"/>
      <c r="AK6" s="52"/>
      <c r="AL6" s="52"/>
      <c r="AM6" s="53"/>
      <c r="AN6" s="53"/>
      <c r="AO6" s="53"/>
      <c r="AP6" s="53"/>
      <c r="AQ6" s="53"/>
      <c r="AR6" s="53"/>
      <c r="AS6" s="53"/>
      <c r="AT6" s="53"/>
      <c r="AU6" s="53"/>
      <c r="AV6" s="79"/>
      <c r="AW6" s="79"/>
      <c r="AX6" s="79"/>
      <c r="AY6" s="41"/>
      <c r="AZ6" s="41"/>
    </row>
    <row r="7" spans="1:52" ht="18.75">
      <c r="A7" s="36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4"/>
      <c r="AF7" s="52"/>
      <c r="AG7" s="52"/>
      <c r="AH7" s="52"/>
      <c r="AI7" s="52"/>
      <c r="AJ7" s="52"/>
      <c r="AK7" s="52"/>
      <c r="AL7" s="52"/>
      <c r="AM7" s="53"/>
      <c r="AN7" s="53"/>
      <c r="AO7" s="53"/>
      <c r="AP7" s="53"/>
      <c r="AQ7" s="53"/>
      <c r="AR7" s="53"/>
      <c r="AS7" s="53"/>
      <c r="AT7" s="53"/>
      <c r="AU7" s="53"/>
      <c r="AV7" s="79"/>
      <c r="AW7" s="79"/>
      <c r="AX7" s="79"/>
      <c r="AY7" s="41"/>
      <c r="AZ7" s="41"/>
    </row>
    <row r="8" spans="1:52" ht="18.75">
      <c r="A8" s="36"/>
      <c r="B8" s="21" t="s">
        <v>8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4"/>
      <c r="AF8" s="52"/>
      <c r="AG8" s="52"/>
      <c r="AH8" s="52"/>
      <c r="AI8" s="52"/>
      <c r="AJ8" s="52"/>
      <c r="AK8" s="52"/>
      <c r="AL8" s="52"/>
      <c r="AM8" s="53"/>
      <c r="AN8" s="53"/>
      <c r="AO8" s="53"/>
      <c r="AP8" s="53"/>
      <c r="AQ8" s="53"/>
      <c r="AR8" s="53"/>
      <c r="AS8" s="53"/>
      <c r="AT8" s="53"/>
      <c r="AU8" s="53"/>
      <c r="AV8" s="79"/>
      <c r="AW8" s="79"/>
      <c r="AX8" s="79"/>
      <c r="AY8" s="41"/>
      <c r="AZ8" s="41"/>
    </row>
    <row r="9" spans="1:52" ht="4.5" customHeight="1">
      <c r="A9" s="36"/>
      <c r="B9" s="63"/>
      <c r="C9" s="17">
        <f ca="1">INT(RAND()*10)+2</f>
        <v>3</v>
      </c>
      <c r="D9" s="17"/>
      <c r="E9" s="17"/>
      <c r="F9" s="17"/>
      <c r="G9" s="17"/>
      <c r="H9" s="17"/>
      <c r="I9" s="17"/>
      <c r="J9" s="17"/>
      <c r="K9" s="17"/>
      <c r="L9" s="17"/>
      <c r="M9" s="17">
        <f ca="1">INT(RAND()*10)+2</f>
        <v>11</v>
      </c>
      <c r="N9" s="17"/>
      <c r="O9" s="17"/>
      <c r="P9" s="17"/>
      <c r="Q9" s="17"/>
      <c r="R9" s="17"/>
      <c r="S9" s="17"/>
      <c r="T9" s="17"/>
      <c r="U9" s="17"/>
      <c r="V9" s="17"/>
      <c r="W9" s="17">
        <f ca="1">INT(RAND()*10)+2</f>
        <v>6</v>
      </c>
      <c r="X9" s="17"/>
      <c r="Y9" s="17"/>
      <c r="Z9" s="17"/>
      <c r="AA9" s="63"/>
      <c r="AB9" s="21"/>
      <c r="AC9" s="21"/>
      <c r="AD9" s="21"/>
      <c r="AE9" s="24"/>
      <c r="AF9" s="52"/>
      <c r="AG9" s="52"/>
      <c r="AH9" s="52"/>
      <c r="AI9" s="52"/>
      <c r="AJ9" s="52"/>
      <c r="AK9" s="52"/>
      <c r="AL9" s="52"/>
      <c r="AM9" s="53"/>
      <c r="AN9" s="53"/>
      <c r="AO9" s="53"/>
      <c r="AP9" s="53"/>
      <c r="AQ9" s="53"/>
      <c r="AR9" s="53"/>
      <c r="AS9" s="53"/>
      <c r="AT9" s="53"/>
      <c r="AU9" s="53"/>
      <c r="AV9" s="79"/>
      <c r="AW9" s="79"/>
      <c r="AX9" s="79"/>
      <c r="AY9" s="41"/>
      <c r="AZ9" s="41"/>
    </row>
    <row r="10" spans="1:52" ht="4.5" customHeight="1" thickBot="1">
      <c r="A10" s="36"/>
      <c r="B10" s="63"/>
      <c r="C10" s="58">
        <v>4</v>
      </c>
      <c r="D10" s="17"/>
      <c r="E10" s="17">
        <f>C10^2</f>
        <v>16</v>
      </c>
      <c r="F10" s="82"/>
      <c r="G10" s="82"/>
      <c r="H10" s="17"/>
      <c r="I10" s="17"/>
      <c r="J10" s="17"/>
      <c r="K10" s="17"/>
      <c r="L10" s="17"/>
      <c r="M10" s="58">
        <v>8</v>
      </c>
      <c r="N10" s="17"/>
      <c r="O10" s="17">
        <f>M10^2</f>
        <v>64</v>
      </c>
      <c r="P10" s="82"/>
      <c r="Q10" s="82"/>
      <c r="R10" s="17"/>
      <c r="S10" s="17"/>
      <c r="T10" s="17"/>
      <c r="U10" s="17"/>
      <c r="V10" s="17"/>
      <c r="W10" s="58">
        <v>4</v>
      </c>
      <c r="X10" s="17"/>
      <c r="Y10" s="17">
        <f>W10^2</f>
        <v>16</v>
      </c>
      <c r="Z10" s="17"/>
      <c r="AA10" s="83"/>
      <c r="AB10" s="21"/>
      <c r="AC10" s="21"/>
      <c r="AD10" s="21"/>
      <c r="AE10" s="24"/>
      <c r="AF10" s="52"/>
      <c r="AG10" s="52"/>
      <c r="AH10" s="52"/>
      <c r="AI10" s="52"/>
      <c r="AJ10" s="52"/>
      <c r="AK10" s="52"/>
      <c r="AL10" s="52"/>
      <c r="AM10" s="53"/>
      <c r="AN10" s="53"/>
      <c r="AO10" s="53"/>
      <c r="AP10" s="53"/>
      <c r="AQ10" s="53"/>
      <c r="AR10" s="53"/>
      <c r="AS10" s="53"/>
      <c r="AT10" s="53"/>
      <c r="AU10" s="53"/>
      <c r="AV10" s="79"/>
      <c r="AW10" s="79"/>
      <c r="AX10" s="79"/>
      <c r="AY10" s="41"/>
      <c r="AZ10" s="41"/>
    </row>
    <row r="11" spans="1:52" ht="20.25" thickBot="1">
      <c r="A11" s="36"/>
      <c r="B11" s="28" t="s">
        <v>2</v>
      </c>
      <c r="C11" s="84"/>
      <c r="D11" s="84"/>
      <c r="E11" s="21" t="str">
        <f>CONCATENATE("√",E10)</f>
        <v>√16</v>
      </c>
      <c r="F11" s="21"/>
      <c r="G11" s="21"/>
      <c r="H11" s="21" t="s">
        <v>9</v>
      </c>
      <c r="I11" s="111"/>
      <c r="J11" s="113"/>
      <c r="K11" s="85" t="str">
        <f>IF(I11&lt;0.1," ",IF(I11=C10,"a","r"))</f>
        <v> </v>
      </c>
      <c r="L11" s="28" t="s">
        <v>3</v>
      </c>
      <c r="M11" s="84"/>
      <c r="N11" s="84"/>
      <c r="O11" s="21" t="str">
        <f>CONCATENATE("√",O10)</f>
        <v>√64</v>
      </c>
      <c r="P11" s="21"/>
      <c r="Q11" s="21"/>
      <c r="R11" s="21" t="s">
        <v>9</v>
      </c>
      <c r="S11" s="111"/>
      <c r="T11" s="113"/>
      <c r="U11" s="85" t="str">
        <f>IF(S11&lt;0.1," ",IF(S11=M10,"a","r"))</f>
        <v> </v>
      </c>
      <c r="V11" s="28" t="s">
        <v>5</v>
      </c>
      <c r="W11" s="84"/>
      <c r="X11" s="84"/>
      <c r="Y11" s="21" t="str">
        <f>CONCATENATE("√",Y10)</f>
        <v>√16</v>
      </c>
      <c r="Z11" s="21"/>
      <c r="AA11" s="21"/>
      <c r="AB11" s="21" t="s">
        <v>9</v>
      </c>
      <c r="AC11" s="111"/>
      <c r="AD11" s="113"/>
      <c r="AE11" s="86" t="str">
        <f>IF(AC11&lt;0.1," ",IF(AC11=W10,"a","r"))</f>
        <v> </v>
      </c>
      <c r="AF11" s="52"/>
      <c r="AG11" s="77">
        <f>IF(K11="a",1,0)</f>
        <v>0</v>
      </c>
      <c r="AH11" s="77">
        <f>IF(U11="a",1,0)</f>
        <v>0</v>
      </c>
      <c r="AI11" s="77">
        <f>IF(AE11="a",1,0)</f>
        <v>0</v>
      </c>
      <c r="AJ11" s="77"/>
      <c r="AK11" s="52"/>
      <c r="AL11" s="52"/>
      <c r="AM11" s="53"/>
      <c r="AN11" s="53"/>
      <c r="AO11" s="53"/>
      <c r="AP11" s="53"/>
      <c r="AQ11" s="53"/>
      <c r="AR11" s="53"/>
      <c r="AS11" s="53"/>
      <c r="AT11" s="53"/>
      <c r="AU11" s="53"/>
      <c r="AV11" s="79"/>
      <c r="AW11" s="79"/>
      <c r="AX11" s="79"/>
      <c r="AY11" s="41"/>
      <c r="AZ11" s="41"/>
    </row>
    <row r="12" spans="1:52" ht="4.5" customHeight="1">
      <c r="A12" s="36"/>
      <c r="B12" s="63"/>
      <c r="C12" s="17">
        <f ca="1">INT(RAND()*10)+2</f>
        <v>3</v>
      </c>
      <c r="D12" s="17"/>
      <c r="E12" s="17"/>
      <c r="F12" s="17"/>
      <c r="G12" s="17"/>
      <c r="H12" s="17"/>
      <c r="I12" s="17"/>
      <c r="J12" s="17"/>
      <c r="K12" s="17"/>
      <c r="L12" s="17"/>
      <c r="M12" s="17">
        <f ca="1">INT(RAND()*10)+2</f>
        <v>11</v>
      </c>
      <c r="N12" s="17"/>
      <c r="O12" s="17"/>
      <c r="P12" s="17"/>
      <c r="Q12" s="17"/>
      <c r="R12" s="17"/>
      <c r="S12" s="17"/>
      <c r="T12" s="17"/>
      <c r="U12" s="17"/>
      <c r="V12" s="17"/>
      <c r="W12" s="17">
        <f ca="1">INT(RAND()*10)+2</f>
        <v>11</v>
      </c>
      <c r="X12" s="17"/>
      <c r="Y12" s="17"/>
      <c r="Z12" s="17"/>
      <c r="AA12" s="87"/>
      <c r="AB12" s="87"/>
      <c r="AC12" s="87"/>
      <c r="AD12" s="87"/>
      <c r="AE12" s="88"/>
      <c r="AF12" s="52"/>
      <c r="AG12" s="77"/>
      <c r="AH12" s="77"/>
      <c r="AI12" s="77"/>
      <c r="AJ12" s="77"/>
      <c r="AK12" s="52"/>
      <c r="AL12" s="52"/>
      <c r="AM12" s="53"/>
      <c r="AN12" s="53"/>
      <c r="AO12" s="53"/>
      <c r="AP12" s="53"/>
      <c r="AQ12" s="53"/>
      <c r="AR12" s="53"/>
      <c r="AS12" s="53"/>
      <c r="AT12" s="53"/>
      <c r="AU12" s="53"/>
      <c r="AV12" s="79"/>
      <c r="AW12" s="79"/>
      <c r="AX12" s="79"/>
      <c r="AY12" s="41"/>
      <c r="AZ12" s="41"/>
    </row>
    <row r="13" spans="1:52" ht="4.5" customHeight="1" thickBot="1">
      <c r="A13" s="36"/>
      <c r="B13" s="63"/>
      <c r="C13" s="58">
        <v>3</v>
      </c>
      <c r="D13" s="17"/>
      <c r="E13" s="17">
        <f>IF(C13=10,(((C13+1)/10)^2),(C13/10)^2)</f>
        <v>0.09</v>
      </c>
      <c r="F13" s="82"/>
      <c r="G13" s="82"/>
      <c r="H13" s="17"/>
      <c r="I13" s="17"/>
      <c r="J13" s="17"/>
      <c r="K13" s="17"/>
      <c r="L13" s="17"/>
      <c r="M13" s="58">
        <v>8</v>
      </c>
      <c r="N13" s="17"/>
      <c r="O13" s="17">
        <f>IF(M13=10,(((M13+1)/10)^2),(M13/10)^2)</f>
        <v>0.6400000000000001</v>
      </c>
      <c r="P13" s="82"/>
      <c r="Q13" s="82"/>
      <c r="R13" s="17"/>
      <c r="S13" s="17"/>
      <c r="T13" s="17"/>
      <c r="U13" s="17"/>
      <c r="V13" s="17"/>
      <c r="W13" s="58">
        <v>2</v>
      </c>
      <c r="X13" s="17"/>
      <c r="Y13" s="17">
        <f>IF(W13=10,(((W13+1)/10)^2),(W13/10)^2)</f>
        <v>0.04000000000000001</v>
      </c>
      <c r="Z13" s="17"/>
      <c r="AA13" s="89"/>
      <c r="AB13" s="87"/>
      <c r="AC13" s="87"/>
      <c r="AD13" s="87"/>
      <c r="AE13" s="88"/>
      <c r="AF13" s="52"/>
      <c r="AG13" s="77"/>
      <c r="AH13" s="77"/>
      <c r="AI13" s="77"/>
      <c r="AJ13" s="77"/>
      <c r="AK13" s="52"/>
      <c r="AL13" s="52"/>
      <c r="AM13" s="53"/>
      <c r="AN13" s="53"/>
      <c r="AO13" s="53"/>
      <c r="AP13" s="53"/>
      <c r="AQ13" s="53"/>
      <c r="AR13" s="53"/>
      <c r="AS13" s="53"/>
      <c r="AT13" s="53"/>
      <c r="AU13" s="53"/>
      <c r="AV13" s="79"/>
      <c r="AW13" s="79"/>
      <c r="AX13" s="79"/>
      <c r="AY13" s="41"/>
      <c r="AZ13" s="41"/>
    </row>
    <row r="14" spans="1:52" ht="20.25" thickBot="1">
      <c r="A14" s="36"/>
      <c r="B14" s="28" t="s">
        <v>4</v>
      </c>
      <c r="C14" s="84"/>
      <c r="D14" s="84"/>
      <c r="E14" s="21" t="str">
        <f>CONCATENATE("√",E13)</f>
        <v>√0.09</v>
      </c>
      <c r="F14" s="21"/>
      <c r="G14" s="21"/>
      <c r="H14" s="21" t="s">
        <v>9</v>
      </c>
      <c r="I14" s="111"/>
      <c r="J14" s="113"/>
      <c r="K14" s="85" t="str">
        <f>IF(I14&lt;0.1," ",IF(I14=SQRT(E13),"a","r"))</f>
        <v> </v>
      </c>
      <c r="L14" s="28" t="s">
        <v>6</v>
      </c>
      <c r="M14" s="84"/>
      <c r="N14" s="84"/>
      <c r="O14" s="21" t="str">
        <f>CONCATENATE("√",O13)</f>
        <v>√0.64</v>
      </c>
      <c r="P14" s="21"/>
      <c r="Q14" s="21"/>
      <c r="R14" s="21" t="s">
        <v>9</v>
      </c>
      <c r="S14" s="111"/>
      <c r="T14" s="113"/>
      <c r="U14" s="85" t="str">
        <f>IF(S14&lt;0.1," ",IF(S14=SQRT(O13),"a","r"))</f>
        <v> </v>
      </c>
      <c r="V14" s="28" t="s">
        <v>7</v>
      </c>
      <c r="W14" s="84"/>
      <c r="X14" s="84"/>
      <c r="Y14" s="21" t="str">
        <f>CONCATENATE("√",Y13)</f>
        <v>√0.04</v>
      </c>
      <c r="Z14" s="21"/>
      <c r="AA14" s="21"/>
      <c r="AB14" s="21" t="s">
        <v>9</v>
      </c>
      <c r="AC14" s="111"/>
      <c r="AD14" s="113"/>
      <c r="AE14" s="86" t="str">
        <f>IF(AC14&lt;0.1," ",IF(AC14=SQRT(Y13),"a","r"))</f>
        <v> </v>
      </c>
      <c r="AF14" s="52"/>
      <c r="AG14" s="77">
        <f>IF(K14="a",1,0)</f>
        <v>0</v>
      </c>
      <c r="AH14" s="77">
        <f>IF(U14="a",1,0)</f>
        <v>0</v>
      </c>
      <c r="AI14" s="77">
        <f>IF(AE14="a",1,0)</f>
        <v>0</v>
      </c>
      <c r="AJ14" s="77"/>
      <c r="AK14" s="52"/>
      <c r="AL14" s="52"/>
      <c r="AM14" s="53"/>
      <c r="AN14" s="53"/>
      <c r="AO14" s="53"/>
      <c r="AP14" s="53"/>
      <c r="AQ14" s="53"/>
      <c r="AR14" s="53"/>
      <c r="AS14" s="53"/>
      <c r="AT14" s="53"/>
      <c r="AU14" s="53"/>
      <c r="AV14" s="79"/>
      <c r="AW14" s="79"/>
      <c r="AX14" s="79"/>
      <c r="AY14" s="41"/>
      <c r="AZ14" s="41"/>
    </row>
    <row r="15" spans="1:52" ht="4.5" customHeight="1">
      <c r="A15" s="36"/>
      <c r="B15" s="21"/>
      <c r="C15" s="17">
        <f ca="1">INT(RAND()*5)+2</f>
        <v>6</v>
      </c>
      <c r="D15" s="17"/>
      <c r="E15" s="17"/>
      <c r="F15" s="17"/>
      <c r="G15" s="17"/>
      <c r="H15" s="17"/>
      <c r="I15" s="17"/>
      <c r="J15" s="17"/>
      <c r="K15" s="17"/>
      <c r="L15" s="17"/>
      <c r="M15" s="17">
        <f ca="1">INT(RAND()*5)+2</f>
        <v>5</v>
      </c>
      <c r="N15" s="17"/>
      <c r="O15" s="17"/>
      <c r="P15" s="17"/>
      <c r="Q15" s="17"/>
      <c r="R15" s="17"/>
      <c r="S15" s="17"/>
      <c r="T15" s="17"/>
      <c r="U15" s="17"/>
      <c r="V15" s="17"/>
      <c r="W15" s="17">
        <f ca="1">INT(RAND()*4)+2</f>
        <v>3</v>
      </c>
      <c r="X15" s="17"/>
      <c r="Y15" s="17"/>
      <c r="Z15" s="87"/>
      <c r="AA15" s="21"/>
      <c r="AB15" s="21"/>
      <c r="AC15" s="21"/>
      <c r="AD15" s="21"/>
      <c r="AE15" s="90"/>
      <c r="AF15" s="52"/>
      <c r="AG15" s="77"/>
      <c r="AH15" s="77"/>
      <c r="AI15" s="77"/>
      <c r="AJ15" s="77"/>
      <c r="AK15" s="52"/>
      <c r="AL15" s="52"/>
      <c r="AM15" s="53"/>
      <c r="AN15" s="53"/>
      <c r="AO15" s="53"/>
      <c r="AP15" s="53"/>
      <c r="AQ15" s="53"/>
      <c r="AR15" s="53"/>
      <c r="AS15" s="53"/>
      <c r="AT15" s="53"/>
      <c r="AU15" s="53"/>
      <c r="AV15" s="79"/>
      <c r="AW15" s="79"/>
      <c r="AX15" s="79"/>
      <c r="AY15" s="41"/>
      <c r="AZ15" s="41"/>
    </row>
    <row r="16" spans="1:52" ht="4.5" customHeight="1" thickBot="1">
      <c r="A16" s="36"/>
      <c r="B16" s="21"/>
      <c r="C16" s="58">
        <v>4</v>
      </c>
      <c r="D16" s="17"/>
      <c r="E16" s="17">
        <f>C16^3</f>
        <v>64</v>
      </c>
      <c r="F16" s="82"/>
      <c r="G16" s="82"/>
      <c r="H16" s="17"/>
      <c r="I16" s="17"/>
      <c r="J16" s="17"/>
      <c r="K16" s="17"/>
      <c r="L16" s="17"/>
      <c r="M16" s="58">
        <v>5</v>
      </c>
      <c r="N16" s="17">
        <f>IF(M16=C16,M16-1,M16)</f>
        <v>5</v>
      </c>
      <c r="O16" s="17">
        <f>N16^3</f>
        <v>125</v>
      </c>
      <c r="P16" s="82"/>
      <c r="Q16" s="82"/>
      <c r="R16" s="17"/>
      <c r="S16" s="17"/>
      <c r="T16" s="17"/>
      <c r="U16" s="17"/>
      <c r="V16" s="17"/>
      <c r="W16" s="58">
        <v>3</v>
      </c>
      <c r="X16" s="17">
        <f>IF(W16=M16,W16-1,W16)</f>
        <v>3</v>
      </c>
      <c r="Y16" s="17">
        <f>X16^3</f>
        <v>27</v>
      </c>
      <c r="Z16" s="87"/>
      <c r="AA16" s="84"/>
      <c r="AB16" s="21"/>
      <c r="AC16" s="21"/>
      <c r="AD16" s="21"/>
      <c r="AE16" s="90"/>
      <c r="AF16" s="52"/>
      <c r="AG16" s="77"/>
      <c r="AH16" s="77"/>
      <c r="AI16" s="77"/>
      <c r="AJ16" s="77"/>
      <c r="AK16" s="52"/>
      <c r="AL16" s="52"/>
      <c r="AM16" s="53"/>
      <c r="AN16" s="53"/>
      <c r="AO16" s="53"/>
      <c r="AP16" s="53"/>
      <c r="AQ16" s="53"/>
      <c r="AR16" s="53"/>
      <c r="AS16" s="53"/>
      <c r="AT16" s="53"/>
      <c r="AU16" s="53"/>
      <c r="AV16" s="79"/>
      <c r="AW16" s="79"/>
      <c r="AX16" s="79"/>
      <c r="AY16" s="41"/>
      <c r="AZ16" s="41"/>
    </row>
    <row r="17" spans="1:52" ht="22.5" thickBot="1">
      <c r="A17" s="36"/>
      <c r="B17" s="28" t="s">
        <v>10</v>
      </c>
      <c r="C17" s="84"/>
      <c r="D17" s="91">
        <v>3</v>
      </c>
      <c r="E17" s="92" t="str">
        <f>CONCATENATE("√",E16)</f>
        <v>√64</v>
      </c>
      <c r="F17" s="21"/>
      <c r="G17" s="21"/>
      <c r="H17" s="21" t="s">
        <v>9</v>
      </c>
      <c r="I17" s="111"/>
      <c r="J17" s="113"/>
      <c r="K17" s="85" t="str">
        <f>IF(I17&lt;0.1," ",IF(I17=C16,"a","r"))</f>
        <v> </v>
      </c>
      <c r="L17" s="28" t="s">
        <v>11</v>
      </c>
      <c r="M17" s="84"/>
      <c r="N17" s="91">
        <v>3</v>
      </c>
      <c r="O17" s="92" t="str">
        <f>CONCATENATE("√",O16)</f>
        <v>√125</v>
      </c>
      <c r="P17" s="21"/>
      <c r="Q17" s="21"/>
      <c r="R17" s="21" t="s">
        <v>9</v>
      </c>
      <c r="S17" s="111"/>
      <c r="T17" s="113"/>
      <c r="U17" s="85" t="str">
        <f>IF(S17&lt;0.1," ",IF(S17=N16,"a","r"))</f>
        <v> </v>
      </c>
      <c r="V17" s="28" t="s">
        <v>13</v>
      </c>
      <c r="W17" s="84"/>
      <c r="X17" s="91">
        <v>3</v>
      </c>
      <c r="Y17" s="92" t="str">
        <f>CONCATENATE("√",Y16)</f>
        <v>√27</v>
      </c>
      <c r="Z17" s="21"/>
      <c r="AA17" s="21"/>
      <c r="AB17" s="21" t="s">
        <v>9</v>
      </c>
      <c r="AC17" s="111"/>
      <c r="AD17" s="113"/>
      <c r="AE17" s="86" t="str">
        <f>IF(AC17&lt;0.1," ",IF(AC17=X16,"a","r"))</f>
        <v> </v>
      </c>
      <c r="AF17" s="52"/>
      <c r="AG17" s="77">
        <f>IF(K17="a",1,0)</f>
        <v>0</v>
      </c>
      <c r="AH17" s="77">
        <f>IF(U17="a",1,0)</f>
        <v>0</v>
      </c>
      <c r="AI17" s="77">
        <f>IF(AE17="a",1,0)</f>
        <v>0</v>
      </c>
      <c r="AJ17" s="77"/>
      <c r="AK17" s="52"/>
      <c r="AL17" s="52"/>
      <c r="AM17" s="53"/>
      <c r="AN17" s="53"/>
      <c r="AO17" s="53"/>
      <c r="AP17" s="53"/>
      <c r="AQ17" s="53"/>
      <c r="AR17" s="53"/>
      <c r="AS17" s="53"/>
      <c r="AT17" s="53"/>
      <c r="AU17" s="53"/>
      <c r="AV17" s="79"/>
      <c r="AW17" s="79"/>
      <c r="AX17" s="79"/>
      <c r="AY17" s="41"/>
      <c r="AZ17" s="41"/>
    </row>
    <row r="18" spans="1:52" ht="4.5" customHeight="1">
      <c r="A18" s="36"/>
      <c r="B18" s="21"/>
      <c r="C18" s="21"/>
      <c r="D18" s="21"/>
      <c r="E18" s="21"/>
      <c r="F18" s="21"/>
      <c r="G18" s="21"/>
      <c r="H18" s="21"/>
      <c r="I18" s="21"/>
      <c r="J18" s="21"/>
      <c r="K18" s="93"/>
      <c r="L18" s="21"/>
      <c r="M18" s="21"/>
      <c r="N18" s="21"/>
      <c r="O18" s="21"/>
      <c r="P18" s="21"/>
      <c r="Q18" s="21"/>
      <c r="R18" s="21"/>
      <c r="S18" s="21"/>
      <c r="T18" s="21"/>
      <c r="U18" s="93"/>
      <c r="V18" s="21"/>
      <c r="W18" s="21"/>
      <c r="X18" s="21"/>
      <c r="Y18" s="21"/>
      <c r="Z18" s="21"/>
      <c r="AA18" s="21"/>
      <c r="AB18" s="21"/>
      <c r="AC18" s="21"/>
      <c r="AD18" s="21"/>
      <c r="AE18" s="90"/>
      <c r="AF18" s="52"/>
      <c r="AG18" s="77"/>
      <c r="AH18" s="77"/>
      <c r="AI18" s="77"/>
      <c r="AJ18" s="77"/>
      <c r="AK18" s="52"/>
      <c r="AL18" s="52"/>
      <c r="AM18" s="53"/>
      <c r="AN18" s="53"/>
      <c r="AO18" s="53"/>
      <c r="AP18" s="53"/>
      <c r="AQ18" s="53"/>
      <c r="AR18" s="53"/>
      <c r="AS18" s="53"/>
      <c r="AT18" s="53"/>
      <c r="AU18" s="53"/>
      <c r="AV18" s="79"/>
      <c r="AW18" s="79"/>
      <c r="AX18" s="79"/>
      <c r="AY18" s="41"/>
      <c r="AZ18" s="41"/>
    </row>
    <row r="19" spans="1:52" ht="18.75">
      <c r="A19" s="36"/>
      <c r="B19" s="21" t="s">
        <v>40</v>
      </c>
      <c r="C19" s="21"/>
      <c r="D19" s="21"/>
      <c r="E19" s="21"/>
      <c r="F19" s="21"/>
      <c r="G19" s="21"/>
      <c r="H19" s="21"/>
      <c r="I19" s="21"/>
      <c r="J19" s="21"/>
      <c r="K19" s="93"/>
      <c r="L19" s="21"/>
      <c r="M19" s="21"/>
      <c r="N19" s="21"/>
      <c r="O19" s="21"/>
      <c r="P19" s="21"/>
      <c r="Q19" s="21"/>
      <c r="R19" s="21"/>
      <c r="S19" s="21"/>
      <c r="T19" s="21"/>
      <c r="U19" s="93"/>
      <c r="V19" s="21"/>
      <c r="W19" s="21"/>
      <c r="X19" s="21"/>
      <c r="Y19" s="21"/>
      <c r="Z19" s="21"/>
      <c r="AA19" s="21"/>
      <c r="AB19" s="21"/>
      <c r="AC19" s="21"/>
      <c r="AD19" s="21"/>
      <c r="AE19" s="90"/>
      <c r="AF19" s="52"/>
      <c r="AG19" s="77"/>
      <c r="AH19" s="77"/>
      <c r="AI19" s="77"/>
      <c r="AJ19" s="77"/>
      <c r="AK19" s="52"/>
      <c r="AL19" s="52"/>
      <c r="AM19" s="53"/>
      <c r="AN19" s="53"/>
      <c r="AO19" s="53"/>
      <c r="AP19" s="53"/>
      <c r="AQ19" s="53"/>
      <c r="AR19" s="53"/>
      <c r="AS19" s="53"/>
      <c r="AT19" s="53"/>
      <c r="AU19" s="53"/>
      <c r="AV19" s="79"/>
      <c r="AW19" s="79"/>
      <c r="AX19" s="79"/>
      <c r="AY19" s="41"/>
      <c r="AZ19" s="41"/>
    </row>
    <row r="20" spans="1:52" ht="4.5" customHeight="1">
      <c r="A20" s="36"/>
      <c r="B20" s="21"/>
      <c r="C20" s="17">
        <f ca="1">INT(RAND()*10)+4</f>
        <v>10</v>
      </c>
      <c r="D20" s="17"/>
      <c r="E20" s="17"/>
      <c r="F20" s="63"/>
      <c r="G20" s="63"/>
      <c r="H20" s="63"/>
      <c r="I20" s="63"/>
      <c r="J20" s="63"/>
      <c r="K20" s="63"/>
      <c r="L20" s="63"/>
      <c r="M20" s="17">
        <f ca="1">INT(RAND()*10)+4</f>
        <v>7</v>
      </c>
      <c r="N20" s="17"/>
      <c r="O20" s="17"/>
      <c r="P20" s="63"/>
      <c r="Q20" s="63"/>
      <c r="R20" s="63"/>
      <c r="S20" s="63"/>
      <c r="T20" s="63"/>
      <c r="U20" s="63"/>
      <c r="V20" s="63"/>
      <c r="W20" s="17">
        <f ca="1">INT(RAND()*10)+4</f>
        <v>11</v>
      </c>
      <c r="X20" s="17"/>
      <c r="Y20" s="17"/>
      <c r="Z20" s="21"/>
      <c r="AA20" s="21"/>
      <c r="AB20" s="21"/>
      <c r="AC20" s="21"/>
      <c r="AD20" s="21"/>
      <c r="AE20" s="90"/>
      <c r="AF20" s="52"/>
      <c r="AG20" s="77"/>
      <c r="AH20" s="77"/>
      <c r="AI20" s="77"/>
      <c r="AJ20" s="77"/>
      <c r="AK20" s="52"/>
      <c r="AL20" s="52"/>
      <c r="AM20" s="53"/>
      <c r="AN20" s="53"/>
      <c r="AO20" s="53"/>
      <c r="AP20" s="53"/>
      <c r="AQ20" s="53"/>
      <c r="AR20" s="53"/>
      <c r="AS20" s="53"/>
      <c r="AT20" s="53"/>
      <c r="AU20" s="53"/>
      <c r="AV20" s="79"/>
      <c r="AW20" s="79"/>
      <c r="AX20" s="79"/>
      <c r="AY20" s="41"/>
      <c r="AZ20" s="41"/>
    </row>
    <row r="21" spans="1:52" ht="4.5" customHeight="1">
      <c r="A21" s="36"/>
      <c r="B21" s="21"/>
      <c r="C21" s="58">
        <v>10</v>
      </c>
      <c r="D21" s="17"/>
      <c r="E21" s="17">
        <f>C21^2</f>
        <v>100</v>
      </c>
      <c r="F21" s="63"/>
      <c r="G21" s="63"/>
      <c r="H21" s="63"/>
      <c r="I21" s="63"/>
      <c r="J21" s="63"/>
      <c r="K21" s="63"/>
      <c r="L21" s="63"/>
      <c r="M21" s="58">
        <v>12</v>
      </c>
      <c r="N21" s="17"/>
      <c r="O21" s="17">
        <f>M21^2</f>
        <v>144</v>
      </c>
      <c r="P21" s="63"/>
      <c r="Q21" s="63"/>
      <c r="R21" s="63"/>
      <c r="S21" s="63"/>
      <c r="T21" s="63"/>
      <c r="U21" s="63"/>
      <c r="V21" s="63"/>
      <c r="W21" s="58">
        <v>9</v>
      </c>
      <c r="X21" s="17"/>
      <c r="Y21" s="17">
        <f>W21^2</f>
        <v>81</v>
      </c>
      <c r="Z21" s="21"/>
      <c r="AA21" s="21"/>
      <c r="AB21" s="21"/>
      <c r="AC21" s="21"/>
      <c r="AD21" s="21"/>
      <c r="AE21" s="90"/>
      <c r="AF21" s="52"/>
      <c r="AG21" s="77"/>
      <c r="AH21" s="77"/>
      <c r="AI21" s="77"/>
      <c r="AJ21" s="77"/>
      <c r="AK21" s="52"/>
      <c r="AL21" s="52"/>
      <c r="AM21" s="53"/>
      <c r="AN21" s="53"/>
      <c r="AO21" s="53"/>
      <c r="AP21" s="53"/>
      <c r="AQ21" s="53"/>
      <c r="AR21" s="53"/>
      <c r="AS21" s="53"/>
      <c r="AT21" s="53"/>
      <c r="AU21" s="53"/>
      <c r="AV21" s="79"/>
      <c r="AW21" s="79"/>
      <c r="AX21" s="79"/>
      <c r="AY21" s="41"/>
      <c r="AZ21" s="41"/>
    </row>
    <row r="22" spans="1:52" ht="12" customHeight="1" thickBot="1">
      <c r="A22" s="36"/>
      <c r="B22" s="127" t="s">
        <v>12</v>
      </c>
      <c r="C22" s="21"/>
      <c r="D22" s="21"/>
      <c r="E22" s="21"/>
      <c r="F22" s="132">
        <v>1</v>
      </c>
      <c r="G22" s="21"/>
      <c r="H22" s="21"/>
      <c r="I22" s="21"/>
      <c r="J22" s="21"/>
      <c r="K22" s="93"/>
      <c r="L22" s="127" t="s">
        <v>14</v>
      </c>
      <c r="M22" s="21"/>
      <c r="N22" s="21"/>
      <c r="O22" s="21"/>
      <c r="P22" s="132">
        <v>1</v>
      </c>
      <c r="Q22" s="21"/>
      <c r="R22" s="21"/>
      <c r="S22" s="21"/>
      <c r="T22" s="21"/>
      <c r="U22" s="93"/>
      <c r="V22" s="127" t="s">
        <v>15</v>
      </c>
      <c r="W22" s="21"/>
      <c r="X22" s="21"/>
      <c r="Y22" s="21"/>
      <c r="Z22" s="132">
        <v>1</v>
      </c>
      <c r="AA22" s="21"/>
      <c r="AB22" s="21"/>
      <c r="AC22" s="21"/>
      <c r="AD22" s="21"/>
      <c r="AE22" s="90"/>
      <c r="AF22" s="52"/>
      <c r="AG22" s="77"/>
      <c r="AH22" s="77"/>
      <c r="AI22" s="77"/>
      <c r="AJ22" s="77"/>
      <c r="AK22" s="52"/>
      <c r="AL22" s="52"/>
      <c r="AM22" s="53"/>
      <c r="AN22" s="53"/>
      <c r="AO22" s="53"/>
      <c r="AP22" s="53"/>
      <c r="AQ22" s="53"/>
      <c r="AR22" s="53"/>
      <c r="AS22" s="53"/>
      <c r="AT22" s="53"/>
      <c r="AU22" s="53"/>
      <c r="AV22" s="79"/>
      <c r="AW22" s="79"/>
      <c r="AX22" s="79"/>
      <c r="AY22" s="41"/>
      <c r="AZ22" s="41"/>
    </row>
    <row r="23" spans="1:52" ht="12" customHeight="1">
      <c r="A23" s="36"/>
      <c r="B23" s="127"/>
      <c r="C23" s="21"/>
      <c r="D23" s="124">
        <f>E21</f>
        <v>100</v>
      </c>
      <c r="E23" s="124"/>
      <c r="F23" s="133">
        <v>2</v>
      </c>
      <c r="G23" s="21"/>
      <c r="H23" s="122" t="s">
        <v>9</v>
      </c>
      <c r="I23" s="116"/>
      <c r="J23" s="117"/>
      <c r="K23" s="129" t="str">
        <f>IF(I23&lt;0.1," ",IF(I23=C21,"a","r"))</f>
        <v> </v>
      </c>
      <c r="L23" s="127"/>
      <c r="M23" s="21"/>
      <c r="N23" s="128">
        <f>O21</f>
        <v>144</v>
      </c>
      <c r="O23" s="128"/>
      <c r="P23" s="133">
        <v>2</v>
      </c>
      <c r="Q23" s="21"/>
      <c r="R23" s="122" t="s">
        <v>9</v>
      </c>
      <c r="S23" s="116"/>
      <c r="T23" s="117"/>
      <c r="U23" s="129" t="str">
        <f>IF(S23&lt;0.1," ",IF(S23=M21,"a","r"))</f>
        <v> </v>
      </c>
      <c r="V23" s="127"/>
      <c r="W23" s="21"/>
      <c r="X23" s="128">
        <f>Y21</f>
        <v>81</v>
      </c>
      <c r="Y23" s="128"/>
      <c r="Z23" s="133">
        <v>2</v>
      </c>
      <c r="AA23" s="21"/>
      <c r="AB23" s="122" t="s">
        <v>9</v>
      </c>
      <c r="AC23" s="116"/>
      <c r="AD23" s="117"/>
      <c r="AE23" s="131" t="str">
        <f>IF(AC23&lt;0.1," ",IF(AC23=W21,"a","r"))</f>
        <v> </v>
      </c>
      <c r="AF23" s="52"/>
      <c r="AG23" s="77">
        <f>IF(K23="a",1,0)</f>
        <v>0</v>
      </c>
      <c r="AH23" s="77">
        <f>IF(U23="a",1,0)</f>
        <v>0</v>
      </c>
      <c r="AI23" s="77">
        <f>IF(AE23="a",1,0)</f>
        <v>0</v>
      </c>
      <c r="AJ23" s="77"/>
      <c r="AK23" s="52"/>
      <c r="AL23" s="52"/>
      <c r="AM23" s="53"/>
      <c r="AN23" s="53"/>
      <c r="AO23" s="53"/>
      <c r="AP23" s="53"/>
      <c r="AQ23" s="53"/>
      <c r="AR23" s="53"/>
      <c r="AS23" s="53"/>
      <c r="AT23" s="53"/>
      <c r="AU23" s="53"/>
      <c r="AV23" s="79"/>
      <c r="AW23" s="79"/>
      <c r="AX23" s="79"/>
      <c r="AY23" s="41"/>
      <c r="AZ23" s="41"/>
    </row>
    <row r="24" spans="1:52" ht="9" customHeight="1" thickBot="1">
      <c r="A24" s="36"/>
      <c r="B24" s="21"/>
      <c r="C24" s="21"/>
      <c r="D24" s="124"/>
      <c r="E24" s="124"/>
      <c r="F24" s="21"/>
      <c r="G24" s="21"/>
      <c r="H24" s="122"/>
      <c r="I24" s="120"/>
      <c r="J24" s="121"/>
      <c r="K24" s="129"/>
      <c r="L24" s="21"/>
      <c r="M24" s="21"/>
      <c r="N24" s="128"/>
      <c r="O24" s="128"/>
      <c r="P24" s="21"/>
      <c r="Q24" s="21"/>
      <c r="R24" s="122"/>
      <c r="S24" s="120"/>
      <c r="T24" s="121"/>
      <c r="U24" s="129"/>
      <c r="V24" s="21"/>
      <c r="W24" s="21"/>
      <c r="X24" s="128"/>
      <c r="Y24" s="128"/>
      <c r="Z24" s="21"/>
      <c r="AA24" s="21"/>
      <c r="AB24" s="122"/>
      <c r="AC24" s="120"/>
      <c r="AD24" s="121"/>
      <c r="AE24" s="131"/>
      <c r="AF24" s="52"/>
      <c r="AG24" s="77"/>
      <c r="AH24" s="77"/>
      <c r="AI24" s="77"/>
      <c r="AJ24" s="77"/>
      <c r="AK24" s="52"/>
      <c r="AL24" s="52"/>
      <c r="AM24" s="53"/>
      <c r="AN24" s="53"/>
      <c r="AO24" s="53"/>
      <c r="AP24" s="53"/>
      <c r="AQ24" s="53"/>
      <c r="AR24" s="53"/>
      <c r="AS24" s="53"/>
      <c r="AT24" s="53"/>
      <c r="AU24" s="53"/>
      <c r="AV24" s="79"/>
      <c r="AW24" s="79"/>
      <c r="AX24" s="79"/>
      <c r="AY24" s="41"/>
      <c r="AZ24" s="41"/>
    </row>
    <row r="25" spans="1:52" ht="4.5" customHeight="1">
      <c r="A25" s="36"/>
      <c r="B25" s="21"/>
      <c r="C25" s="17">
        <f ca="1">INT(RAND()*10)+2</f>
        <v>11</v>
      </c>
      <c r="D25" s="17"/>
      <c r="E25" s="17"/>
      <c r="F25" s="17"/>
      <c r="G25" s="17"/>
      <c r="H25" s="17"/>
      <c r="I25" s="17"/>
      <c r="J25" s="17"/>
      <c r="K25" s="94"/>
      <c r="L25" s="17"/>
      <c r="M25" s="17">
        <f ca="1">INT(RAND()*10)+2</f>
        <v>7</v>
      </c>
      <c r="N25" s="17"/>
      <c r="O25" s="17"/>
      <c r="P25" s="17"/>
      <c r="Q25" s="17"/>
      <c r="R25" s="17"/>
      <c r="S25" s="17"/>
      <c r="T25" s="17"/>
      <c r="U25" s="94"/>
      <c r="V25" s="17"/>
      <c r="W25" s="17">
        <f ca="1">INT(RAND()*10)+2</f>
        <v>5</v>
      </c>
      <c r="X25" s="17"/>
      <c r="Y25" s="17"/>
      <c r="Z25" s="63"/>
      <c r="AA25" s="63"/>
      <c r="AB25" s="21"/>
      <c r="AC25" s="21"/>
      <c r="AD25" s="21"/>
      <c r="AE25" s="32"/>
      <c r="AF25" s="52"/>
      <c r="AG25" s="77"/>
      <c r="AH25" s="77"/>
      <c r="AI25" s="77"/>
      <c r="AJ25" s="77"/>
      <c r="AK25" s="52"/>
      <c r="AL25" s="52"/>
      <c r="AM25" s="53"/>
      <c r="AN25" s="53"/>
      <c r="AO25" s="53"/>
      <c r="AP25" s="53"/>
      <c r="AQ25" s="53"/>
      <c r="AR25" s="53"/>
      <c r="AS25" s="53"/>
      <c r="AT25" s="53"/>
      <c r="AU25" s="53"/>
      <c r="AV25" s="79"/>
      <c r="AW25" s="79"/>
      <c r="AX25" s="79"/>
      <c r="AY25" s="41"/>
      <c r="AZ25" s="41"/>
    </row>
    <row r="26" spans="1:52" ht="4.5" customHeight="1">
      <c r="A26" s="36"/>
      <c r="B26" s="21"/>
      <c r="C26" s="58">
        <v>8</v>
      </c>
      <c r="D26" s="17"/>
      <c r="E26" s="17">
        <f>IF(C26=10,(((C26+1)/10)^2),(C26/10)^2)</f>
        <v>0.6400000000000001</v>
      </c>
      <c r="F26" s="63"/>
      <c r="G26" s="63"/>
      <c r="H26" s="63"/>
      <c r="I26" s="63"/>
      <c r="J26" s="63"/>
      <c r="K26" s="95"/>
      <c r="L26" s="63"/>
      <c r="M26" s="58">
        <v>11</v>
      </c>
      <c r="N26" s="17"/>
      <c r="O26" s="17">
        <f>IF(M26=10,(((M26+1)/10)^2),(M26/10)^2)</f>
        <v>1.2100000000000002</v>
      </c>
      <c r="P26" s="63"/>
      <c r="Q26" s="63"/>
      <c r="R26" s="63"/>
      <c r="S26" s="63"/>
      <c r="T26" s="63"/>
      <c r="U26" s="95"/>
      <c r="V26" s="63"/>
      <c r="W26" s="58">
        <v>2</v>
      </c>
      <c r="X26" s="17"/>
      <c r="Y26" s="17">
        <f>IF(W26=10,(((W26+1)/10)^2),(W26/10)^2)</f>
        <v>0.04000000000000001</v>
      </c>
      <c r="Z26" s="63"/>
      <c r="AA26" s="63"/>
      <c r="AB26" s="21"/>
      <c r="AC26" s="21"/>
      <c r="AD26" s="21"/>
      <c r="AE26" s="32"/>
      <c r="AF26" s="52"/>
      <c r="AG26" s="77"/>
      <c r="AH26" s="77"/>
      <c r="AI26" s="77"/>
      <c r="AJ26" s="77"/>
      <c r="AK26" s="52"/>
      <c r="AL26" s="52"/>
      <c r="AM26" s="53"/>
      <c r="AN26" s="53"/>
      <c r="AO26" s="53"/>
      <c r="AP26" s="53"/>
      <c r="AQ26" s="53"/>
      <c r="AR26" s="53"/>
      <c r="AS26" s="53"/>
      <c r="AT26" s="53"/>
      <c r="AU26" s="53"/>
      <c r="AV26" s="79"/>
      <c r="AW26" s="79"/>
      <c r="AX26" s="79"/>
      <c r="AY26" s="41"/>
      <c r="AZ26" s="41"/>
    </row>
    <row r="27" spans="1:52" ht="12" customHeight="1" thickBot="1">
      <c r="A27" s="36"/>
      <c r="B27" s="127" t="s">
        <v>17</v>
      </c>
      <c r="C27" s="21"/>
      <c r="D27" s="21"/>
      <c r="E27" s="21"/>
      <c r="F27" s="132">
        <v>1</v>
      </c>
      <c r="G27" s="21"/>
      <c r="H27" s="21"/>
      <c r="I27" s="21"/>
      <c r="J27" s="21"/>
      <c r="K27" s="31"/>
      <c r="L27" s="127" t="s">
        <v>18</v>
      </c>
      <c r="M27" s="21"/>
      <c r="N27" s="21"/>
      <c r="O27" s="21"/>
      <c r="P27" s="132">
        <v>1</v>
      </c>
      <c r="Q27" s="21"/>
      <c r="R27" s="21"/>
      <c r="S27" s="21"/>
      <c r="T27" s="21"/>
      <c r="U27" s="31"/>
      <c r="V27" s="127" t="s">
        <v>19</v>
      </c>
      <c r="W27" s="21"/>
      <c r="X27" s="21"/>
      <c r="Y27" s="21"/>
      <c r="Z27" s="132">
        <v>1</v>
      </c>
      <c r="AA27" s="21"/>
      <c r="AB27" s="21"/>
      <c r="AC27" s="21"/>
      <c r="AD27" s="21"/>
      <c r="AE27" s="32"/>
      <c r="AF27" s="52"/>
      <c r="AG27" s="77"/>
      <c r="AH27" s="77"/>
      <c r="AI27" s="77"/>
      <c r="AJ27" s="77"/>
      <c r="AK27" s="52"/>
      <c r="AL27" s="52"/>
      <c r="AM27" s="53"/>
      <c r="AN27" s="53"/>
      <c r="AO27" s="53"/>
      <c r="AP27" s="53"/>
      <c r="AQ27" s="53"/>
      <c r="AR27" s="53"/>
      <c r="AS27" s="53"/>
      <c r="AT27" s="53"/>
      <c r="AU27" s="53"/>
      <c r="AV27" s="79"/>
      <c r="AW27" s="79"/>
      <c r="AX27" s="79"/>
      <c r="AY27" s="41"/>
      <c r="AZ27" s="41"/>
    </row>
    <row r="28" spans="1:52" ht="12" customHeight="1">
      <c r="A28" s="36"/>
      <c r="B28" s="127"/>
      <c r="C28" s="21"/>
      <c r="D28" s="130">
        <f>E26</f>
        <v>0.6400000000000001</v>
      </c>
      <c r="E28" s="130"/>
      <c r="F28" s="133">
        <v>2</v>
      </c>
      <c r="G28" s="21"/>
      <c r="H28" s="122" t="s">
        <v>9</v>
      </c>
      <c r="I28" s="116"/>
      <c r="J28" s="117"/>
      <c r="K28" s="129" t="str">
        <f>IF(I28&lt;0.1," ",IF(I28=SQRT(E26),"a","r"))</f>
        <v> </v>
      </c>
      <c r="L28" s="127"/>
      <c r="M28" s="21"/>
      <c r="N28" s="122">
        <f>O26</f>
        <v>1.2100000000000002</v>
      </c>
      <c r="O28" s="122"/>
      <c r="P28" s="133">
        <v>2</v>
      </c>
      <c r="Q28" s="21"/>
      <c r="R28" s="122" t="s">
        <v>9</v>
      </c>
      <c r="S28" s="116"/>
      <c r="T28" s="117"/>
      <c r="U28" s="129" t="str">
        <f>IF(S28&lt;0.1," ",IF(S28=SQRT(O26),"a","r"))</f>
        <v> </v>
      </c>
      <c r="V28" s="127"/>
      <c r="W28" s="21"/>
      <c r="X28" s="122">
        <f>Y26</f>
        <v>0.04000000000000001</v>
      </c>
      <c r="Y28" s="122"/>
      <c r="Z28" s="133">
        <v>2</v>
      </c>
      <c r="AA28" s="21"/>
      <c r="AB28" s="122" t="s">
        <v>9</v>
      </c>
      <c r="AC28" s="116"/>
      <c r="AD28" s="117"/>
      <c r="AE28" s="131" t="str">
        <f>IF(AC28&lt;0.1," ",IF(AC28=SQRT(Y26),"a","r"))</f>
        <v> </v>
      </c>
      <c r="AF28" s="52"/>
      <c r="AG28" s="77">
        <f>IF(K28="a",1,0)</f>
        <v>0</v>
      </c>
      <c r="AH28" s="77">
        <f>IF(U28="a",1,0)</f>
        <v>0</v>
      </c>
      <c r="AI28" s="77">
        <f>IF(AE28="a",1,0)</f>
        <v>0</v>
      </c>
      <c r="AJ28" s="77"/>
      <c r="AK28" s="52"/>
      <c r="AL28" s="52"/>
      <c r="AM28" s="53"/>
      <c r="AN28" s="53"/>
      <c r="AO28" s="53"/>
      <c r="AP28" s="53"/>
      <c r="AQ28" s="53"/>
      <c r="AR28" s="53"/>
      <c r="AS28" s="53"/>
      <c r="AT28" s="53"/>
      <c r="AU28" s="53"/>
      <c r="AV28" s="79"/>
      <c r="AW28" s="79"/>
      <c r="AX28" s="79"/>
      <c r="AY28" s="41"/>
      <c r="AZ28" s="41"/>
    </row>
    <row r="29" spans="1:52" ht="9" customHeight="1" thickBot="1">
      <c r="A29" s="36"/>
      <c r="B29" s="21"/>
      <c r="C29" s="21"/>
      <c r="D29" s="130"/>
      <c r="E29" s="130"/>
      <c r="F29" s="21"/>
      <c r="G29" s="21"/>
      <c r="H29" s="122"/>
      <c r="I29" s="120"/>
      <c r="J29" s="121"/>
      <c r="K29" s="129"/>
      <c r="L29" s="21"/>
      <c r="M29" s="21"/>
      <c r="N29" s="122"/>
      <c r="O29" s="122"/>
      <c r="P29" s="21"/>
      <c r="Q29" s="21"/>
      <c r="R29" s="122"/>
      <c r="S29" s="120"/>
      <c r="T29" s="121"/>
      <c r="U29" s="129"/>
      <c r="V29" s="21"/>
      <c r="W29" s="21"/>
      <c r="X29" s="122"/>
      <c r="Y29" s="122"/>
      <c r="Z29" s="21"/>
      <c r="AA29" s="21"/>
      <c r="AB29" s="122"/>
      <c r="AC29" s="120"/>
      <c r="AD29" s="121"/>
      <c r="AE29" s="131"/>
      <c r="AF29" s="52"/>
      <c r="AG29" s="77"/>
      <c r="AH29" s="77"/>
      <c r="AI29" s="77"/>
      <c r="AJ29" s="77"/>
      <c r="AK29" s="52"/>
      <c r="AL29" s="52"/>
      <c r="AM29" s="53"/>
      <c r="AN29" s="53"/>
      <c r="AO29" s="53"/>
      <c r="AP29" s="53"/>
      <c r="AQ29" s="53"/>
      <c r="AR29" s="53"/>
      <c r="AS29" s="53"/>
      <c r="AT29" s="53"/>
      <c r="AU29" s="53"/>
      <c r="AV29" s="79"/>
      <c r="AW29" s="79"/>
      <c r="AX29" s="79"/>
      <c r="AY29" s="41"/>
      <c r="AZ29" s="41"/>
    </row>
    <row r="30" spans="1:52" ht="4.5" customHeight="1">
      <c r="A30" s="36"/>
      <c r="B30" s="21"/>
      <c r="C30" s="87"/>
      <c r="D30" s="87"/>
      <c r="E30" s="87"/>
      <c r="F30" s="21"/>
      <c r="G30" s="21"/>
      <c r="H30" s="21"/>
      <c r="I30" s="21"/>
      <c r="J30" s="21"/>
      <c r="K30" s="31"/>
      <c r="L30" s="21"/>
      <c r="M30" s="87"/>
      <c r="N30" s="87"/>
      <c r="O30" s="87"/>
      <c r="P30" s="21"/>
      <c r="Q30" s="21"/>
      <c r="R30" s="21"/>
      <c r="S30" s="21"/>
      <c r="T30" s="21"/>
      <c r="U30" s="31"/>
      <c r="V30" s="21"/>
      <c r="W30" s="87"/>
      <c r="X30" s="87"/>
      <c r="Y30" s="87"/>
      <c r="Z30" s="21"/>
      <c r="AA30" s="21"/>
      <c r="AB30" s="21"/>
      <c r="AC30" s="21"/>
      <c r="AD30" s="21"/>
      <c r="AE30" s="32"/>
      <c r="AF30" s="52"/>
      <c r="AG30" s="77"/>
      <c r="AH30" s="77"/>
      <c r="AI30" s="77"/>
      <c r="AJ30" s="77"/>
      <c r="AK30" s="52"/>
      <c r="AL30" s="52"/>
      <c r="AM30" s="53"/>
      <c r="AN30" s="53"/>
      <c r="AO30" s="53"/>
      <c r="AP30" s="53"/>
      <c r="AQ30" s="53"/>
      <c r="AR30" s="53"/>
      <c r="AS30" s="53"/>
      <c r="AT30" s="53"/>
      <c r="AU30" s="53"/>
      <c r="AV30" s="79"/>
      <c r="AW30" s="79"/>
      <c r="AX30" s="79"/>
      <c r="AY30" s="41"/>
      <c r="AZ30" s="41"/>
    </row>
    <row r="31" spans="1:52" ht="4.5" customHeight="1">
      <c r="A31" s="36"/>
      <c r="B31" s="21"/>
      <c r="C31" s="17">
        <f>C16+1</f>
        <v>5</v>
      </c>
      <c r="D31" s="17"/>
      <c r="E31" s="17">
        <f>C31^3</f>
        <v>125</v>
      </c>
      <c r="F31" s="63"/>
      <c r="G31" s="63"/>
      <c r="H31" s="63"/>
      <c r="I31" s="63"/>
      <c r="J31" s="63"/>
      <c r="K31" s="95"/>
      <c r="L31" s="63"/>
      <c r="M31" s="17">
        <f>M16+1</f>
        <v>6</v>
      </c>
      <c r="N31" s="17"/>
      <c r="O31" s="17">
        <f>M31^3</f>
        <v>216</v>
      </c>
      <c r="P31" s="63"/>
      <c r="Q31" s="63"/>
      <c r="R31" s="63"/>
      <c r="S31" s="63"/>
      <c r="T31" s="63"/>
      <c r="U31" s="95"/>
      <c r="V31" s="63"/>
      <c r="W31" s="17">
        <f>W16-1</f>
        <v>2</v>
      </c>
      <c r="X31" s="17"/>
      <c r="Y31" s="17">
        <f>W31^3</f>
        <v>8</v>
      </c>
      <c r="Z31" s="63"/>
      <c r="AA31" s="63"/>
      <c r="AB31" s="21"/>
      <c r="AC31" s="21"/>
      <c r="AD31" s="21"/>
      <c r="AE31" s="32"/>
      <c r="AF31" s="52"/>
      <c r="AG31" s="77"/>
      <c r="AH31" s="77"/>
      <c r="AI31" s="77"/>
      <c r="AJ31" s="77"/>
      <c r="AK31" s="52"/>
      <c r="AL31" s="52"/>
      <c r="AM31" s="53"/>
      <c r="AN31" s="53"/>
      <c r="AO31" s="53"/>
      <c r="AP31" s="53"/>
      <c r="AQ31" s="53"/>
      <c r="AR31" s="53"/>
      <c r="AS31" s="53"/>
      <c r="AT31" s="53"/>
      <c r="AU31" s="53"/>
      <c r="AV31" s="79"/>
      <c r="AW31" s="79"/>
      <c r="AX31" s="79"/>
      <c r="AY31" s="41"/>
      <c r="AZ31" s="41"/>
    </row>
    <row r="32" spans="1:52" ht="12.75" customHeight="1" thickBot="1">
      <c r="A32" s="36"/>
      <c r="B32" s="127" t="s">
        <v>20</v>
      </c>
      <c r="C32" s="21"/>
      <c r="D32" s="21"/>
      <c r="E32" s="21"/>
      <c r="F32" s="132">
        <v>1</v>
      </c>
      <c r="G32" s="21"/>
      <c r="H32" s="21"/>
      <c r="I32" s="21"/>
      <c r="J32" s="21"/>
      <c r="K32" s="31"/>
      <c r="L32" s="127" t="s">
        <v>22</v>
      </c>
      <c r="M32" s="21"/>
      <c r="N32" s="21"/>
      <c r="O32" s="21"/>
      <c r="P32" s="132">
        <v>1</v>
      </c>
      <c r="Q32" s="21"/>
      <c r="R32" s="21"/>
      <c r="S32" s="21"/>
      <c r="T32" s="21"/>
      <c r="U32" s="31"/>
      <c r="V32" s="127" t="s">
        <v>21</v>
      </c>
      <c r="W32" s="21"/>
      <c r="X32" s="21"/>
      <c r="Y32" s="21"/>
      <c r="Z32" s="132">
        <v>1</v>
      </c>
      <c r="AA32" s="21"/>
      <c r="AB32" s="21"/>
      <c r="AC32" s="21"/>
      <c r="AD32" s="21"/>
      <c r="AE32" s="32"/>
      <c r="AF32" s="52"/>
      <c r="AG32" s="77"/>
      <c r="AH32" s="77"/>
      <c r="AI32" s="77"/>
      <c r="AJ32" s="77"/>
      <c r="AK32" s="52"/>
      <c r="AL32" s="52"/>
      <c r="AM32" s="53"/>
      <c r="AN32" s="53"/>
      <c r="AO32" s="53"/>
      <c r="AP32" s="53"/>
      <c r="AQ32" s="53"/>
      <c r="AR32" s="53"/>
      <c r="AS32" s="53"/>
      <c r="AT32" s="53"/>
      <c r="AU32" s="53"/>
      <c r="AV32" s="79"/>
      <c r="AW32" s="79"/>
      <c r="AX32" s="79"/>
      <c r="AY32" s="41"/>
      <c r="AZ32" s="41"/>
    </row>
    <row r="33" spans="1:52" ht="12.75" customHeight="1">
      <c r="A33" s="36"/>
      <c r="B33" s="127"/>
      <c r="C33" s="21"/>
      <c r="D33" s="124">
        <f>E31</f>
        <v>125</v>
      </c>
      <c r="E33" s="124"/>
      <c r="F33" s="133">
        <v>3</v>
      </c>
      <c r="G33" s="21"/>
      <c r="H33" s="122" t="s">
        <v>9</v>
      </c>
      <c r="I33" s="116"/>
      <c r="J33" s="117"/>
      <c r="K33" s="129" t="str">
        <f>IF(I33&lt;0.1," ",IF(I33=C31,"a","r"))</f>
        <v> </v>
      </c>
      <c r="L33" s="127"/>
      <c r="M33" s="21"/>
      <c r="N33" s="128">
        <f>O31</f>
        <v>216</v>
      </c>
      <c r="O33" s="128"/>
      <c r="P33" s="133">
        <v>3</v>
      </c>
      <c r="Q33" s="21"/>
      <c r="R33" s="122" t="s">
        <v>9</v>
      </c>
      <c r="S33" s="116"/>
      <c r="T33" s="117"/>
      <c r="U33" s="129" t="str">
        <f>IF(S33&lt;0.1," ",IF(S33=M31,"a","r"))</f>
        <v> </v>
      </c>
      <c r="V33" s="127"/>
      <c r="W33" s="21"/>
      <c r="X33" s="128">
        <f>Y31</f>
        <v>8</v>
      </c>
      <c r="Y33" s="128"/>
      <c r="Z33" s="133">
        <v>3</v>
      </c>
      <c r="AA33" s="21"/>
      <c r="AB33" s="122" t="s">
        <v>9</v>
      </c>
      <c r="AC33" s="116"/>
      <c r="AD33" s="117"/>
      <c r="AE33" s="131" t="str">
        <f>IF(AC33&lt;0.1," ",IF(AC33=W31,"a","r"))</f>
        <v> </v>
      </c>
      <c r="AF33" s="52"/>
      <c r="AG33" s="77">
        <f>IF(K33="a",1,0)</f>
        <v>0</v>
      </c>
      <c r="AH33" s="77">
        <f>IF(U33="a",1,0)</f>
        <v>0</v>
      </c>
      <c r="AI33" s="77">
        <f>IF(AE33="a",1,0)</f>
        <v>0</v>
      </c>
      <c r="AJ33" s="77"/>
      <c r="AK33" s="52"/>
      <c r="AL33" s="52"/>
      <c r="AM33" s="53"/>
      <c r="AN33" s="53"/>
      <c r="AO33" s="53"/>
      <c r="AP33" s="53"/>
      <c r="AQ33" s="53"/>
      <c r="AR33" s="53"/>
      <c r="AS33" s="53"/>
      <c r="AT33" s="53"/>
      <c r="AU33" s="53"/>
      <c r="AV33" s="79"/>
      <c r="AW33" s="79"/>
      <c r="AX33" s="79"/>
      <c r="AY33" s="41"/>
      <c r="AZ33" s="41"/>
    </row>
    <row r="34" spans="1:52" ht="9" customHeight="1" thickBot="1">
      <c r="A34" s="36"/>
      <c r="B34" s="21"/>
      <c r="C34" s="21"/>
      <c r="D34" s="124"/>
      <c r="E34" s="124"/>
      <c r="F34" s="21"/>
      <c r="G34" s="21"/>
      <c r="H34" s="122"/>
      <c r="I34" s="120"/>
      <c r="J34" s="121"/>
      <c r="K34" s="129"/>
      <c r="L34" s="21"/>
      <c r="M34" s="21"/>
      <c r="N34" s="128"/>
      <c r="O34" s="128"/>
      <c r="P34" s="21"/>
      <c r="Q34" s="21"/>
      <c r="R34" s="122"/>
      <c r="S34" s="120"/>
      <c r="T34" s="121"/>
      <c r="U34" s="129"/>
      <c r="V34" s="21"/>
      <c r="W34" s="21"/>
      <c r="X34" s="128"/>
      <c r="Y34" s="128"/>
      <c r="Z34" s="21"/>
      <c r="AA34" s="21"/>
      <c r="AB34" s="122"/>
      <c r="AC34" s="120"/>
      <c r="AD34" s="121"/>
      <c r="AE34" s="131"/>
      <c r="AF34" s="52"/>
      <c r="AG34" s="77"/>
      <c r="AH34" s="77"/>
      <c r="AI34" s="77"/>
      <c r="AJ34" s="77"/>
      <c r="AK34" s="52"/>
      <c r="AL34" s="52"/>
      <c r="AM34" s="53"/>
      <c r="AN34" s="53"/>
      <c r="AO34" s="53"/>
      <c r="AP34" s="53"/>
      <c r="AQ34" s="53"/>
      <c r="AR34" s="53"/>
      <c r="AS34" s="53"/>
      <c r="AT34" s="53"/>
      <c r="AU34" s="53"/>
      <c r="AV34" s="79"/>
      <c r="AW34" s="79"/>
      <c r="AX34" s="79"/>
      <c r="AY34" s="41"/>
      <c r="AZ34" s="41"/>
    </row>
    <row r="35" spans="1:52" ht="4.5" customHeight="1">
      <c r="A35" s="36"/>
      <c r="B35" s="21"/>
      <c r="C35" s="17">
        <f ca="1">INT(RAND()*10)+4</f>
        <v>4</v>
      </c>
      <c r="D35" s="17"/>
      <c r="E35" s="17"/>
      <c r="F35" s="63"/>
      <c r="G35" s="63"/>
      <c r="H35" s="63"/>
      <c r="I35" s="63"/>
      <c r="J35" s="63"/>
      <c r="K35" s="95"/>
      <c r="L35" s="63"/>
      <c r="M35" s="17">
        <f ca="1">INT(RAND()*10)+4</f>
        <v>7</v>
      </c>
      <c r="N35" s="17"/>
      <c r="O35" s="17"/>
      <c r="P35" s="63"/>
      <c r="Q35" s="63"/>
      <c r="R35" s="63"/>
      <c r="S35" s="63"/>
      <c r="T35" s="63"/>
      <c r="U35" s="95"/>
      <c r="V35" s="63"/>
      <c r="W35" s="17">
        <f ca="1">INT(RAND()*10)+4</f>
        <v>10</v>
      </c>
      <c r="X35" s="17"/>
      <c r="Y35" s="17"/>
      <c r="Z35" s="21"/>
      <c r="AA35" s="21"/>
      <c r="AB35" s="21"/>
      <c r="AC35" s="21"/>
      <c r="AD35" s="21"/>
      <c r="AE35" s="32"/>
      <c r="AF35" s="52"/>
      <c r="AG35" s="77"/>
      <c r="AH35" s="77"/>
      <c r="AI35" s="77"/>
      <c r="AJ35" s="77"/>
      <c r="AK35" s="52"/>
      <c r="AL35" s="52"/>
      <c r="AM35" s="53"/>
      <c r="AN35" s="53"/>
      <c r="AO35" s="53"/>
      <c r="AP35" s="53"/>
      <c r="AQ35" s="53"/>
      <c r="AR35" s="53"/>
      <c r="AS35" s="53"/>
      <c r="AT35" s="53"/>
      <c r="AU35" s="53"/>
      <c r="AV35" s="79"/>
      <c r="AW35" s="79"/>
      <c r="AX35" s="79"/>
      <c r="AY35" s="41"/>
      <c r="AZ35" s="41"/>
    </row>
    <row r="36" spans="1:52" ht="4.5" customHeight="1">
      <c r="A36" s="36"/>
      <c r="B36" s="21"/>
      <c r="C36" s="58">
        <v>12</v>
      </c>
      <c r="D36" s="17"/>
      <c r="E36" s="17">
        <f>C36^2</f>
        <v>144</v>
      </c>
      <c r="F36" s="63"/>
      <c r="G36" s="63"/>
      <c r="H36" s="63"/>
      <c r="I36" s="63"/>
      <c r="J36" s="63"/>
      <c r="K36" s="95"/>
      <c r="L36" s="63"/>
      <c r="M36" s="58">
        <v>12</v>
      </c>
      <c r="N36" s="17"/>
      <c r="O36" s="17">
        <f>M36^2</f>
        <v>144</v>
      </c>
      <c r="P36" s="63"/>
      <c r="Q36" s="63"/>
      <c r="R36" s="63"/>
      <c r="S36" s="63"/>
      <c r="T36" s="63"/>
      <c r="U36" s="95"/>
      <c r="V36" s="63"/>
      <c r="W36" s="58">
        <v>9</v>
      </c>
      <c r="X36" s="17"/>
      <c r="Y36" s="17">
        <f>W36^2</f>
        <v>81</v>
      </c>
      <c r="Z36" s="21"/>
      <c r="AA36" s="21"/>
      <c r="AB36" s="21"/>
      <c r="AC36" s="21"/>
      <c r="AD36" s="21"/>
      <c r="AE36" s="32"/>
      <c r="AF36" s="52"/>
      <c r="AG36" s="77"/>
      <c r="AH36" s="77"/>
      <c r="AI36" s="77"/>
      <c r="AJ36" s="77"/>
      <c r="AK36" s="52"/>
      <c r="AL36" s="52"/>
      <c r="AM36" s="53"/>
      <c r="AN36" s="53"/>
      <c r="AO36" s="53"/>
      <c r="AP36" s="53"/>
      <c r="AQ36" s="53"/>
      <c r="AR36" s="53"/>
      <c r="AS36" s="53"/>
      <c r="AT36" s="53"/>
      <c r="AU36" s="53"/>
      <c r="AV36" s="79"/>
      <c r="AW36" s="79"/>
      <c r="AX36" s="79"/>
      <c r="AY36" s="41"/>
      <c r="AZ36" s="41"/>
    </row>
    <row r="37" spans="1:52" ht="11.25" customHeight="1" thickBot="1">
      <c r="A37" s="36"/>
      <c r="B37" s="127" t="s">
        <v>24</v>
      </c>
      <c r="C37" s="21"/>
      <c r="D37" s="21"/>
      <c r="E37" s="96" t="s">
        <v>41</v>
      </c>
      <c r="F37" s="132">
        <v>1</v>
      </c>
      <c r="G37" s="21"/>
      <c r="H37" s="21"/>
      <c r="I37" s="21"/>
      <c r="J37" s="21"/>
      <c r="K37" s="31"/>
      <c r="L37" s="127" t="s">
        <v>25</v>
      </c>
      <c r="M37" s="21"/>
      <c r="N37" s="21"/>
      <c r="O37" s="96" t="s">
        <v>41</v>
      </c>
      <c r="P37" s="132">
        <v>1</v>
      </c>
      <c r="Q37" s="21"/>
      <c r="R37" s="21"/>
      <c r="S37" s="21"/>
      <c r="T37" s="21"/>
      <c r="U37" s="31"/>
      <c r="V37" s="127" t="s">
        <v>27</v>
      </c>
      <c r="W37" s="21"/>
      <c r="X37" s="21"/>
      <c r="Y37" s="96" t="s">
        <v>41</v>
      </c>
      <c r="Z37" s="132">
        <v>1</v>
      </c>
      <c r="AA37" s="21"/>
      <c r="AB37" s="21"/>
      <c r="AC37" s="21"/>
      <c r="AD37" s="21"/>
      <c r="AE37" s="32"/>
      <c r="AF37" s="52"/>
      <c r="AG37" s="77"/>
      <c r="AH37" s="77"/>
      <c r="AI37" s="77"/>
      <c r="AJ37" s="77"/>
      <c r="AK37" s="52"/>
      <c r="AL37" s="52"/>
      <c r="AM37" s="53"/>
      <c r="AN37" s="53"/>
      <c r="AO37" s="53"/>
      <c r="AP37" s="53"/>
      <c r="AQ37" s="53"/>
      <c r="AR37" s="53"/>
      <c r="AS37" s="53"/>
      <c r="AT37" s="53"/>
      <c r="AU37" s="53"/>
      <c r="AV37" s="79"/>
      <c r="AW37" s="79"/>
      <c r="AX37" s="79"/>
      <c r="AY37" s="41"/>
      <c r="AZ37" s="41"/>
    </row>
    <row r="38" spans="1:52" ht="11.25" customHeight="1">
      <c r="A38" s="36"/>
      <c r="B38" s="127"/>
      <c r="C38" s="21"/>
      <c r="D38" s="124">
        <f>E36</f>
        <v>144</v>
      </c>
      <c r="E38" s="124"/>
      <c r="F38" s="133">
        <v>2</v>
      </c>
      <c r="G38" s="21"/>
      <c r="H38" s="122" t="s">
        <v>9</v>
      </c>
      <c r="I38" s="116"/>
      <c r="J38" s="117"/>
      <c r="K38" s="97"/>
      <c r="L38" s="127"/>
      <c r="M38" s="21"/>
      <c r="N38" s="128">
        <f>O36</f>
        <v>144</v>
      </c>
      <c r="O38" s="128"/>
      <c r="P38" s="133">
        <v>2</v>
      </c>
      <c r="Q38" s="21"/>
      <c r="R38" s="122" t="s">
        <v>9</v>
      </c>
      <c r="S38" s="116"/>
      <c r="T38" s="117"/>
      <c r="U38" s="97"/>
      <c r="V38" s="127"/>
      <c r="W38" s="21"/>
      <c r="X38" s="128">
        <f>Y36</f>
        <v>81</v>
      </c>
      <c r="Y38" s="128"/>
      <c r="Z38" s="133">
        <v>2</v>
      </c>
      <c r="AA38" s="21"/>
      <c r="AB38" s="122" t="s">
        <v>9</v>
      </c>
      <c r="AC38" s="116"/>
      <c r="AD38" s="117"/>
      <c r="AE38" s="98"/>
      <c r="AF38" s="52"/>
      <c r="AG38" s="77"/>
      <c r="AH38" s="77"/>
      <c r="AI38" s="77"/>
      <c r="AJ38" s="77"/>
      <c r="AK38" s="52"/>
      <c r="AL38" s="52"/>
      <c r="AM38" s="53"/>
      <c r="AN38" s="53"/>
      <c r="AO38" s="53"/>
      <c r="AP38" s="53"/>
      <c r="AQ38" s="53"/>
      <c r="AR38" s="53"/>
      <c r="AS38" s="53"/>
      <c r="AT38" s="53"/>
      <c r="AU38" s="53"/>
      <c r="AV38" s="79"/>
      <c r="AW38" s="79"/>
      <c r="AX38" s="79"/>
      <c r="AY38" s="41"/>
      <c r="AZ38" s="41"/>
    </row>
    <row r="39" spans="1:52" ht="9" customHeight="1">
      <c r="A39" s="36"/>
      <c r="B39" s="21"/>
      <c r="C39" s="21"/>
      <c r="D39" s="124"/>
      <c r="E39" s="124"/>
      <c r="F39" s="21"/>
      <c r="G39" s="21"/>
      <c r="H39" s="122"/>
      <c r="I39" s="125"/>
      <c r="J39" s="126"/>
      <c r="K39" s="80"/>
      <c r="L39" s="21"/>
      <c r="M39" s="21"/>
      <c r="N39" s="128"/>
      <c r="O39" s="128"/>
      <c r="P39" s="21"/>
      <c r="Q39" s="21"/>
      <c r="R39" s="122"/>
      <c r="S39" s="125"/>
      <c r="T39" s="126"/>
      <c r="U39" s="80"/>
      <c r="V39" s="21"/>
      <c r="W39" s="21"/>
      <c r="X39" s="128"/>
      <c r="Y39" s="128"/>
      <c r="Z39" s="21"/>
      <c r="AA39" s="21"/>
      <c r="AB39" s="122"/>
      <c r="AC39" s="125"/>
      <c r="AD39" s="126"/>
      <c r="AE39" s="99"/>
      <c r="AF39" s="52"/>
      <c r="AG39" s="77"/>
      <c r="AH39" s="77"/>
      <c r="AI39" s="77"/>
      <c r="AJ39" s="77"/>
      <c r="AK39" s="52"/>
      <c r="AL39" s="52"/>
      <c r="AM39" s="53"/>
      <c r="AN39" s="53"/>
      <c r="AO39" s="53"/>
      <c r="AP39" s="53"/>
      <c r="AQ39" s="53"/>
      <c r="AR39" s="53"/>
      <c r="AS39" s="53"/>
      <c r="AT39" s="53"/>
      <c r="AU39" s="53"/>
      <c r="AV39" s="79"/>
      <c r="AW39" s="79"/>
      <c r="AX39" s="79"/>
      <c r="AY39" s="41"/>
      <c r="AZ39" s="41"/>
    </row>
    <row r="40" spans="1:52" ht="20.25" thickBot="1">
      <c r="A40" s="36"/>
      <c r="B40" s="21"/>
      <c r="C40" s="17">
        <f ca="1">INT(RAND()*10)+2</f>
        <v>3</v>
      </c>
      <c r="D40" s="87"/>
      <c r="E40" s="87"/>
      <c r="F40" s="87"/>
      <c r="G40" s="21" t="str">
        <f>IF(I38&lt;0.1," ",IF(I38=1,1,0))</f>
        <v> </v>
      </c>
      <c r="H40" s="17" t="str">
        <f>IF(I40&lt;0.1," ",IF(I40=SQRT(E36),1,0))</f>
        <v> </v>
      </c>
      <c r="I40" s="120"/>
      <c r="J40" s="121"/>
      <c r="K40" s="80" t="str">
        <f>IF(I38&lt;0.1," ",IF(G40+H40=2,"a","r"))</f>
        <v> </v>
      </c>
      <c r="L40" s="87"/>
      <c r="M40" s="17">
        <f ca="1">INT(RAND()*10)+2</f>
        <v>11</v>
      </c>
      <c r="N40" s="87"/>
      <c r="O40" s="87"/>
      <c r="P40" s="87"/>
      <c r="Q40" s="21" t="str">
        <f>IF(S38&lt;0.1," ",IF(S38=1,1,0))</f>
        <v> </v>
      </c>
      <c r="R40" s="17" t="str">
        <f>IF(S40&lt;0.1," ",IF(S40=SQRT(O36),1,0))</f>
        <v> </v>
      </c>
      <c r="S40" s="120"/>
      <c r="T40" s="121"/>
      <c r="U40" s="80" t="str">
        <f>IF(S38&lt;0.1," ",IF(Q40+R40=2,"a","r"))</f>
        <v> </v>
      </c>
      <c r="V40" s="87"/>
      <c r="W40" s="17">
        <f ca="1">INT(RAND()*10)+2</f>
        <v>5</v>
      </c>
      <c r="X40" s="87"/>
      <c r="Y40" s="87"/>
      <c r="Z40" s="21"/>
      <c r="AA40" s="21" t="str">
        <f>IF(AC38&lt;0.1," ",IF(AC38=1,1,0))</f>
        <v> </v>
      </c>
      <c r="AB40" s="17" t="str">
        <f>IF(AC40&lt;0.1," ",IF(AC40=SQRT(Y36),1,0))</f>
        <v> </v>
      </c>
      <c r="AC40" s="120"/>
      <c r="AD40" s="121"/>
      <c r="AE40" s="99" t="str">
        <f>IF(AC38&lt;0.1," ",IF(AA40+AB40=2,"a","r"))</f>
        <v> </v>
      </c>
      <c r="AF40" s="52"/>
      <c r="AG40" s="77">
        <f>IF(K40="a",1,0)</f>
        <v>0</v>
      </c>
      <c r="AH40" s="77">
        <f>IF(U40="a",1,0)</f>
        <v>0</v>
      </c>
      <c r="AI40" s="77">
        <f>IF(AE40="a",1,0)</f>
        <v>0</v>
      </c>
      <c r="AJ40" s="77"/>
      <c r="AK40" s="52"/>
      <c r="AL40" s="52"/>
      <c r="AM40" s="53"/>
      <c r="AN40" s="53"/>
      <c r="AO40" s="53"/>
      <c r="AP40" s="53"/>
      <c r="AQ40" s="53"/>
      <c r="AR40" s="53"/>
      <c r="AS40" s="53"/>
      <c r="AT40" s="53"/>
      <c r="AU40" s="53"/>
      <c r="AV40" s="79"/>
      <c r="AW40" s="79"/>
      <c r="AX40" s="79"/>
      <c r="AY40" s="41"/>
      <c r="AZ40" s="41"/>
    </row>
    <row r="41" spans="1:52" ht="5.25" customHeight="1">
      <c r="A41" s="36"/>
      <c r="B41" s="21"/>
      <c r="C41" s="58">
        <v>5</v>
      </c>
      <c r="D41" s="17"/>
      <c r="E41" s="17">
        <f>IF(C41=10,(((C41+1)/10)^2),(C41/10)^2)</f>
        <v>0.25</v>
      </c>
      <c r="F41" s="63"/>
      <c r="G41" s="63"/>
      <c r="H41" s="63"/>
      <c r="I41" s="63"/>
      <c r="J41" s="63"/>
      <c r="K41" s="95"/>
      <c r="L41" s="63"/>
      <c r="M41" s="58">
        <v>7</v>
      </c>
      <c r="N41" s="17"/>
      <c r="O41" s="17">
        <f>IF(M41=10,(((M41+1)/10)^2),(M41/10)^2)</f>
        <v>0.48999999999999994</v>
      </c>
      <c r="P41" s="63"/>
      <c r="Q41" s="63"/>
      <c r="R41" s="63"/>
      <c r="S41" s="63"/>
      <c r="T41" s="63"/>
      <c r="U41" s="95"/>
      <c r="V41" s="63"/>
      <c r="W41" s="58">
        <v>9</v>
      </c>
      <c r="X41" s="17"/>
      <c r="Y41" s="17">
        <f>IF(W41=10,(((W41+1)/10)^2),(W41/10)^2)</f>
        <v>0.81</v>
      </c>
      <c r="Z41" s="63"/>
      <c r="AA41" s="21"/>
      <c r="AB41" s="21"/>
      <c r="AC41" s="21"/>
      <c r="AD41" s="21"/>
      <c r="AE41" s="32"/>
      <c r="AF41" s="52"/>
      <c r="AG41" s="77"/>
      <c r="AH41" s="77"/>
      <c r="AI41" s="77"/>
      <c r="AJ41" s="77"/>
      <c r="AK41" s="52"/>
      <c r="AL41" s="52"/>
      <c r="AM41" s="53"/>
      <c r="AN41" s="53"/>
      <c r="AO41" s="53"/>
      <c r="AP41" s="53"/>
      <c r="AQ41" s="53"/>
      <c r="AR41" s="53"/>
      <c r="AS41" s="53"/>
      <c r="AT41" s="53"/>
      <c r="AU41" s="53"/>
      <c r="AV41" s="79"/>
      <c r="AW41" s="79"/>
      <c r="AX41" s="79"/>
      <c r="AY41" s="41"/>
      <c r="AZ41" s="41"/>
    </row>
    <row r="42" spans="1:52" ht="11.25" customHeight="1" thickBot="1">
      <c r="A42" s="36"/>
      <c r="B42" s="127" t="s">
        <v>28</v>
      </c>
      <c r="C42" s="21"/>
      <c r="D42" s="21"/>
      <c r="E42" s="96" t="s">
        <v>41</v>
      </c>
      <c r="F42" s="132">
        <v>1</v>
      </c>
      <c r="G42" s="21"/>
      <c r="H42" s="21"/>
      <c r="I42" s="21"/>
      <c r="J42" s="21"/>
      <c r="K42" s="31"/>
      <c r="L42" s="127" t="s">
        <v>29</v>
      </c>
      <c r="M42" s="21"/>
      <c r="N42" s="21"/>
      <c r="O42" s="96" t="s">
        <v>41</v>
      </c>
      <c r="P42" s="132">
        <v>1</v>
      </c>
      <c r="Q42" s="21"/>
      <c r="R42" s="21"/>
      <c r="S42" s="21"/>
      <c r="T42" s="21"/>
      <c r="U42" s="31"/>
      <c r="V42" s="127" t="s">
        <v>30</v>
      </c>
      <c r="W42" s="21"/>
      <c r="X42" s="21"/>
      <c r="Y42" s="96" t="s">
        <v>41</v>
      </c>
      <c r="Z42" s="132">
        <v>1</v>
      </c>
      <c r="AA42" s="21"/>
      <c r="AB42" s="21"/>
      <c r="AC42" s="21"/>
      <c r="AD42" s="21"/>
      <c r="AE42" s="32"/>
      <c r="AF42" s="52"/>
      <c r="AG42" s="77"/>
      <c r="AH42" s="77"/>
      <c r="AI42" s="77"/>
      <c r="AJ42" s="77"/>
      <c r="AK42" s="52"/>
      <c r="AL42" s="52"/>
      <c r="AM42" s="53"/>
      <c r="AN42" s="53"/>
      <c r="AO42" s="53"/>
      <c r="AP42" s="53"/>
      <c r="AQ42" s="53"/>
      <c r="AR42" s="53"/>
      <c r="AS42" s="53"/>
      <c r="AT42" s="53"/>
      <c r="AU42" s="53"/>
      <c r="AV42" s="79"/>
      <c r="AW42" s="79"/>
      <c r="AX42" s="79"/>
      <c r="AY42" s="41"/>
      <c r="AZ42" s="41"/>
    </row>
    <row r="43" spans="1:52" ht="11.25" customHeight="1">
      <c r="A43" s="36"/>
      <c r="B43" s="127"/>
      <c r="C43" s="21"/>
      <c r="D43" s="130">
        <f>E41</f>
        <v>0.25</v>
      </c>
      <c r="E43" s="130"/>
      <c r="F43" s="133">
        <v>2</v>
      </c>
      <c r="G43" s="21"/>
      <c r="H43" s="122" t="s">
        <v>9</v>
      </c>
      <c r="I43" s="116"/>
      <c r="J43" s="117"/>
      <c r="K43" s="97"/>
      <c r="L43" s="127"/>
      <c r="M43" s="21"/>
      <c r="N43" s="122">
        <f>O41</f>
        <v>0.48999999999999994</v>
      </c>
      <c r="O43" s="122"/>
      <c r="P43" s="133">
        <v>2</v>
      </c>
      <c r="Q43" s="21"/>
      <c r="R43" s="122" t="s">
        <v>9</v>
      </c>
      <c r="S43" s="116"/>
      <c r="T43" s="117"/>
      <c r="U43" s="129"/>
      <c r="V43" s="127"/>
      <c r="W43" s="21"/>
      <c r="X43" s="122">
        <f>Y41</f>
        <v>0.81</v>
      </c>
      <c r="Y43" s="122"/>
      <c r="Z43" s="133">
        <v>2</v>
      </c>
      <c r="AA43" s="21"/>
      <c r="AB43" s="122" t="s">
        <v>9</v>
      </c>
      <c r="AC43" s="116"/>
      <c r="AD43" s="117"/>
      <c r="AE43" s="98"/>
      <c r="AF43" s="52"/>
      <c r="AG43" s="77"/>
      <c r="AH43" s="77"/>
      <c r="AI43" s="77"/>
      <c r="AJ43" s="77"/>
      <c r="AK43" s="52"/>
      <c r="AL43" s="52"/>
      <c r="AM43" s="53"/>
      <c r="AN43" s="53"/>
      <c r="AO43" s="53"/>
      <c r="AP43" s="53"/>
      <c r="AQ43" s="53"/>
      <c r="AR43" s="53"/>
      <c r="AS43" s="53"/>
      <c r="AT43" s="53"/>
      <c r="AU43" s="53"/>
      <c r="AV43" s="79"/>
      <c r="AW43" s="79"/>
      <c r="AX43" s="79"/>
      <c r="AY43" s="41"/>
      <c r="AZ43" s="41"/>
    </row>
    <row r="44" spans="1:52" ht="9" customHeight="1">
      <c r="A44" s="36"/>
      <c r="B44" s="21"/>
      <c r="C44" s="21"/>
      <c r="D44" s="130"/>
      <c r="E44" s="130"/>
      <c r="F44" s="21"/>
      <c r="G44" s="21"/>
      <c r="H44" s="122"/>
      <c r="I44" s="125"/>
      <c r="J44" s="126"/>
      <c r="K44" s="80"/>
      <c r="L44" s="21"/>
      <c r="M44" s="21"/>
      <c r="N44" s="122"/>
      <c r="O44" s="122"/>
      <c r="P44" s="21"/>
      <c r="Q44" s="21"/>
      <c r="R44" s="122"/>
      <c r="S44" s="125"/>
      <c r="T44" s="126"/>
      <c r="U44" s="129"/>
      <c r="V44" s="21"/>
      <c r="W44" s="21"/>
      <c r="X44" s="122"/>
      <c r="Y44" s="122"/>
      <c r="Z44" s="21"/>
      <c r="AA44" s="21"/>
      <c r="AB44" s="122"/>
      <c r="AC44" s="125"/>
      <c r="AD44" s="126"/>
      <c r="AE44" s="99"/>
      <c r="AF44" s="52"/>
      <c r="AG44" s="77"/>
      <c r="AH44" s="77"/>
      <c r="AI44" s="77"/>
      <c r="AJ44" s="77"/>
      <c r="AK44" s="52"/>
      <c r="AL44" s="52"/>
      <c r="AM44" s="53"/>
      <c r="AN44" s="53"/>
      <c r="AO44" s="53"/>
      <c r="AP44" s="53"/>
      <c r="AQ44" s="53"/>
      <c r="AR44" s="53"/>
      <c r="AS44" s="53"/>
      <c r="AT44" s="53"/>
      <c r="AU44" s="53"/>
      <c r="AV44" s="79"/>
      <c r="AW44" s="79"/>
      <c r="AX44" s="79"/>
      <c r="AY44" s="41"/>
      <c r="AZ44" s="41"/>
    </row>
    <row r="45" spans="1:52" ht="20.25" thickBot="1">
      <c r="A45" s="36"/>
      <c r="B45" s="21"/>
      <c r="C45" s="87"/>
      <c r="D45" s="87"/>
      <c r="E45" s="87"/>
      <c r="F45" s="21"/>
      <c r="G45" s="21" t="str">
        <f>IF(I43&lt;0.1," ",IF(I43=1,1,0))</f>
        <v> </v>
      </c>
      <c r="H45" s="63" t="str">
        <f>IF(I45&lt;0.1," ",IF(I45=SQRT(E41),1,0))</f>
        <v> </v>
      </c>
      <c r="I45" s="120"/>
      <c r="J45" s="121"/>
      <c r="K45" s="80" t="str">
        <f>IF(I43&lt;0.1," ",IF(G45+H45=2,"a","r"))</f>
        <v> </v>
      </c>
      <c r="L45" s="21"/>
      <c r="M45" s="87"/>
      <c r="N45" s="87"/>
      <c r="O45" s="87"/>
      <c r="P45" s="21"/>
      <c r="Q45" s="21" t="str">
        <f>IF(S43&lt;0.1," ",IF(S43=1,1,0))</f>
        <v> </v>
      </c>
      <c r="R45" s="63" t="str">
        <f>IF(S45&lt;0.1," ",IF(S45=SQRT(O41),1,0))</f>
        <v> </v>
      </c>
      <c r="S45" s="120"/>
      <c r="T45" s="121"/>
      <c r="U45" s="80" t="str">
        <f>IF(S43&lt;0.1," ",IF(Q45+R45=2,"a","r"))</f>
        <v> </v>
      </c>
      <c r="V45" s="21"/>
      <c r="W45" s="87"/>
      <c r="X45" s="87"/>
      <c r="Y45" s="87"/>
      <c r="Z45" s="21"/>
      <c r="AA45" s="21" t="str">
        <f>IF(AC43&lt;0.1," ",IF(AC43=1,1,0))</f>
        <v> </v>
      </c>
      <c r="AB45" s="63" t="str">
        <f>IF(AC45&lt;0.1," ",IF(AC45=SQRT(Y41),1,0))</f>
        <v> </v>
      </c>
      <c r="AC45" s="120"/>
      <c r="AD45" s="121"/>
      <c r="AE45" s="99" t="str">
        <f>IF(AC43&lt;0.1," ",IF(AA45+AB45=2,"a","r"))</f>
        <v> </v>
      </c>
      <c r="AF45" s="52"/>
      <c r="AG45" s="77">
        <f>IF(K45="a",1,0)</f>
        <v>0</v>
      </c>
      <c r="AH45" s="77">
        <f>IF(U45="a",1,0)</f>
        <v>0</v>
      </c>
      <c r="AI45" s="77">
        <f>IF(AE45="a",1,0)</f>
        <v>0</v>
      </c>
      <c r="AJ45" s="77"/>
      <c r="AK45" s="52"/>
      <c r="AL45" s="52"/>
      <c r="AM45" s="53"/>
      <c r="AN45" s="53"/>
      <c r="AO45" s="53"/>
      <c r="AP45" s="53"/>
      <c r="AQ45" s="53"/>
      <c r="AR45" s="53"/>
      <c r="AS45" s="53"/>
      <c r="AT45" s="53"/>
      <c r="AU45" s="53"/>
      <c r="AV45" s="79"/>
      <c r="AW45" s="79"/>
      <c r="AX45" s="79"/>
      <c r="AY45" s="41"/>
      <c r="AZ45" s="41"/>
    </row>
    <row r="46" spans="1:52" ht="4.5" customHeight="1">
      <c r="A46" s="36"/>
      <c r="B46" s="21"/>
      <c r="C46" s="17">
        <f>C31+1</f>
        <v>6</v>
      </c>
      <c r="D46" s="17"/>
      <c r="E46" s="17">
        <f>C46^3</f>
        <v>216</v>
      </c>
      <c r="F46" s="63"/>
      <c r="G46" s="63"/>
      <c r="H46" s="63"/>
      <c r="I46" s="63"/>
      <c r="J46" s="63"/>
      <c r="K46" s="95"/>
      <c r="L46" s="63"/>
      <c r="M46" s="17">
        <f>M31+1</f>
        <v>7</v>
      </c>
      <c r="N46" s="17"/>
      <c r="O46" s="17">
        <f>M46^3</f>
        <v>343</v>
      </c>
      <c r="P46" s="63"/>
      <c r="Q46" s="63"/>
      <c r="R46" s="63"/>
      <c r="S46" s="63"/>
      <c r="T46" s="63"/>
      <c r="U46" s="95"/>
      <c r="V46" s="63"/>
      <c r="W46" s="17">
        <f>W31-1</f>
        <v>1</v>
      </c>
      <c r="X46" s="17"/>
      <c r="Y46" s="17">
        <f>W46^3</f>
        <v>1</v>
      </c>
      <c r="Z46" s="63"/>
      <c r="AA46" s="63"/>
      <c r="AB46" s="21"/>
      <c r="AC46" s="21"/>
      <c r="AD46" s="21"/>
      <c r="AE46" s="32"/>
      <c r="AF46" s="52"/>
      <c r="AG46" s="77"/>
      <c r="AH46" s="77"/>
      <c r="AI46" s="77"/>
      <c r="AJ46" s="77"/>
      <c r="AK46" s="52"/>
      <c r="AL46" s="52"/>
      <c r="AM46" s="53"/>
      <c r="AN46" s="53"/>
      <c r="AO46" s="53"/>
      <c r="AP46" s="53"/>
      <c r="AQ46" s="53"/>
      <c r="AR46" s="53"/>
      <c r="AS46" s="53"/>
      <c r="AT46" s="53"/>
      <c r="AU46" s="53"/>
      <c r="AV46" s="79"/>
      <c r="AW46" s="79"/>
      <c r="AX46" s="79"/>
      <c r="AY46" s="41"/>
      <c r="AZ46" s="41"/>
    </row>
    <row r="47" spans="1:52" ht="12" customHeight="1" thickBot="1">
      <c r="A47" s="36"/>
      <c r="B47" s="127" t="s">
        <v>42</v>
      </c>
      <c r="C47" s="21"/>
      <c r="D47" s="21"/>
      <c r="E47" s="96" t="s">
        <v>41</v>
      </c>
      <c r="F47" s="132">
        <v>1</v>
      </c>
      <c r="G47" s="21"/>
      <c r="H47" s="21"/>
      <c r="I47" s="21"/>
      <c r="J47" s="21"/>
      <c r="K47" s="31"/>
      <c r="L47" s="127" t="s">
        <v>43</v>
      </c>
      <c r="M47" s="21"/>
      <c r="N47" s="21"/>
      <c r="O47" s="96" t="s">
        <v>41</v>
      </c>
      <c r="P47" s="132">
        <v>1</v>
      </c>
      <c r="Q47" s="21"/>
      <c r="R47" s="21"/>
      <c r="S47" s="21"/>
      <c r="T47" s="21"/>
      <c r="U47" s="31"/>
      <c r="V47" s="127" t="s">
        <v>44</v>
      </c>
      <c r="W47" s="21"/>
      <c r="X47" s="21"/>
      <c r="Y47" s="96" t="s">
        <v>41</v>
      </c>
      <c r="Z47" s="132">
        <v>1</v>
      </c>
      <c r="AA47" s="21"/>
      <c r="AB47" s="21"/>
      <c r="AC47" s="21"/>
      <c r="AD47" s="21"/>
      <c r="AE47" s="32"/>
      <c r="AF47" s="52"/>
      <c r="AG47" s="77"/>
      <c r="AH47" s="77"/>
      <c r="AI47" s="77"/>
      <c r="AJ47" s="77"/>
      <c r="AK47" s="52"/>
      <c r="AL47" s="52"/>
      <c r="AM47" s="53"/>
      <c r="AN47" s="53"/>
      <c r="AO47" s="53"/>
      <c r="AP47" s="53"/>
      <c r="AQ47" s="53"/>
      <c r="AR47" s="53"/>
      <c r="AS47" s="53"/>
      <c r="AT47" s="53"/>
      <c r="AU47" s="53"/>
      <c r="AV47" s="79"/>
      <c r="AW47" s="79"/>
      <c r="AX47" s="79"/>
      <c r="AY47" s="41"/>
      <c r="AZ47" s="41"/>
    </row>
    <row r="48" spans="1:52" ht="11.25" customHeight="1">
      <c r="A48" s="36"/>
      <c r="B48" s="127"/>
      <c r="C48" s="21"/>
      <c r="D48" s="124">
        <f>E46</f>
        <v>216</v>
      </c>
      <c r="E48" s="124"/>
      <c r="F48" s="133">
        <v>3</v>
      </c>
      <c r="G48" s="21"/>
      <c r="H48" s="122" t="s">
        <v>9</v>
      </c>
      <c r="I48" s="116"/>
      <c r="J48" s="117"/>
      <c r="K48" s="97"/>
      <c r="L48" s="127"/>
      <c r="M48" s="21"/>
      <c r="N48" s="128">
        <f>O46</f>
        <v>343</v>
      </c>
      <c r="O48" s="128"/>
      <c r="P48" s="133">
        <v>3</v>
      </c>
      <c r="Q48" s="21"/>
      <c r="R48" s="122" t="s">
        <v>9</v>
      </c>
      <c r="S48" s="116"/>
      <c r="T48" s="117"/>
      <c r="U48" s="97"/>
      <c r="V48" s="127"/>
      <c r="W48" s="21"/>
      <c r="X48" s="128">
        <f>Y46</f>
        <v>1</v>
      </c>
      <c r="Y48" s="128"/>
      <c r="Z48" s="133">
        <v>3</v>
      </c>
      <c r="AA48" s="21"/>
      <c r="AB48" s="122" t="s">
        <v>9</v>
      </c>
      <c r="AC48" s="116"/>
      <c r="AD48" s="117"/>
      <c r="AE48" s="98"/>
      <c r="AF48" s="52"/>
      <c r="AG48" s="77"/>
      <c r="AH48" s="77"/>
      <c r="AI48" s="77"/>
      <c r="AJ48" s="77"/>
      <c r="AK48" s="52"/>
      <c r="AL48" s="52"/>
      <c r="AM48" s="53"/>
      <c r="AN48" s="53"/>
      <c r="AO48" s="53"/>
      <c r="AP48" s="53"/>
      <c r="AQ48" s="53"/>
      <c r="AR48" s="53"/>
      <c r="AS48" s="53"/>
      <c r="AT48" s="53"/>
      <c r="AU48" s="53"/>
      <c r="AV48" s="79"/>
      <c r="AW48" s="79"/>
      <c r="AX48" s="79"/>
      <c r="AY48" s="41"/>
      <c r="AZ48" s="41"/>
    </row>
    <row r="49" spans="1:52" ht="9" customHeight="1">
      <c r="A49" s="36"/>
      <c r="B49" s="21"/>
      <c r="C49" s="21"/>
      <c r="D49" s="124"/>
      <c r="E49" s="124"/>
      <c r="F49" s="21"/>
      <c r="G49" s="21"/>
      <c r="H49" s="122"/>
      <c r="I49" s="125"/>
      <c r="J49" s="126"/>
      <c r="K49" s="80"/>
      <c r="L49" s="21"/>
      <c r="M49" s="21"/>
      <c r="N49" s="128"/>
      <c r="O49" s="128"/>
      <c r="P49" s="21"/>
      <c r="Q49" s="21"/>
      <c r="R49" s="122"/>
      <c r="S49" s="125"/>
      <c r="T49" s="126"/>
      <c r="U49" s="80"/>
      <c r="V49" s="21"/>
      <c r="W49" s="21"/>
      <c r="X49" s="128"/>
      <c r="Y49" s="128"/>
      <c r="Z49" s="21"/>
      <c r="AA49" s="21"/>
      <c r="AB49" s="122"/>
      <c r="AC49" s="125"/>
      <c r="AD49" s="126"/>
      <c r="AE49" s="99"/>
      <c r="AF49" s="52"/>
      <c r="AG49" s="77"/>
      <c r="AH49" s="77"/>
      <c r="AI49" s="77"/>
      <c r="AJ49" s="77"/>
      <c r="AK49" s="52"/>
      <c r="AL49" s="52"/>
      <c r="AM49" s="53"/>
      <c r="AN49" s="53"/>
      <c r="AO49" s="53"/>
      <c r="AP49" s="53"/>
      <c r="AQ49" s="53"/>
      <c r="AR49" s="53"/>
      <c r="AS49" s="53"/>
      <c r="AT49" s="53"/>
      <c r="AU49" s="53"/>
      <c r="AV49" s="79"/>
      <c r="AW49" s="79"/>
      <c r="AX49" s="79"/>
      <c r="AY49" s="41"/>
      <c r="AZ49" s="41"/>
    </row>
    <row r="50" spans="1:52" ht="20.25" thickBot="1">
      <c r="A50" s="36"/>
      <c r="B50" s="21"/>
      <c r="C50" s="21"/>
      <c r="D50" s="21"/>
      <c r="E50" s="21"/>
      <c r="F50" s="21"/>
      <c r="G50" s="21" t="str">
        <f>IF(I48&lt;0.1," ",IF(I48=1,1,0))</f>
        <v> </v>
      </c>
      <c r="H50" s="63" t="str">
        <f>IF(I50&lt;0.1," ",IF(I50=C46,1,0))</f>
        <v> </v>
      </c>
      <c r="I50" s="120"/>
      <c r="J50" s="121"/>
      <c r="K50" s="80" t="str">
        <f>IF(I48&lt;0.1," ",IF(G50+H50=2,"a","r"))</f>
        <v> </v>
      </c>
      <c r="L50" s="21"/>
      <c r="M50" s="21"/>
      <c r="N50" s="21"/>
      <c r="O50" s="21"/>
      <c r="P50" s="21"/>
      <c r="Q50" s="21" t="str">
        <f>IF(S48&lt;0.1," ",IF(S48=1,1,0))</f>
        <v> </v>
      </c>
      <c r="R50" s="63" t="str">
        <f>IF(S50&lt;0.1," ",IF(S50=M46,1,0))</f>
        <v> </v>
      </c>
      <c r="S50" s="120"/>
      <c r="T50" s="121"/>
      <c r="U50" s="80" t="str">
        <f>IF(S48&lt;0.1," ",IF(Q50+R50=2,"a","r"))</f>
        <v> </v>
      </c>
      <c r="V50" s="21"/>
      <c r="W50" s="21"/>
      <c r="X50" s="21"/>
      <c r="Y50" s="21"/>
      <c r="Z50" s="21"/>
      <c r="AA50" s="21" t="str">
        <f>IF(AC48&lt;0.1," ",IF(AC48=1,1,0))</f>
        <v> </v>
      </c>
      <c r="AB50" s="63" t="str">
        <f>IF(AC50&lt;0.1," ",IF(AC50=W46,1,0))</f>
        <v> </v>
      </c>
      <c r="AC50" s="120"/>
      <c r="AD50" s="121"/>
      <c r="AE50" s="99" t="str">
        <f>IF(AC48&lt;0.1," ",IF(AA50+AB50=2,"a","r"))</f>
        <v> </v>
      </c>
      <c r="AF50" s="52"/>
      <c r="AG50" s="77">
        <f>IF(K50="a",1,0)</f>
        <v>0</v>
      </c>
      <c r="AH50" s="77">
        <f>IF(U50="a",1,0)</f>
        <v>0</v>
      </c>
      <c r="AI50" s="77">
        <f>IF(AE50="a",1,0)</f>
        <v>0</v>
      </c>
      <c r="AJ50" s="77"/>
      <c r="AK50" s="52"/>
      <c r="AL50" s="52"/>
      <c r="AM50" s="53"/>
      <c r="AN50" s="53"/>
      <c r="AO50" s="53"/>
      <c r="AP50" s="53"/>
      <c r="AQ50" s="53"/>
      <c r="AR50" s="53"/>
      <c r="AS50" s="53"/>
      <c r="AT50" s="53"/>
      <c r="AU50" s="53"/>
      <c r="AV50" s="79"/>
      <c r="AW50" s="79"/>
      <c r="AX50" s="79"/>
      <c r="AY50" s="41"/>
      <c r="AZ50" s="41"/>
    </row>
    <row r="51" spans="1:52" ht="18.75">
      <c r="A51" s="36"/>
      <c r="B51" s="21" t="s">
        <v>45</v>
      </c>
      <c r="C51" s="21"/>
      <c r="D51" s="21"/>
      <c r="E51" s="21"/>
      <c r="F51" s="21"/>
      <c r="G51" s="21"/>
      <c r="H51" s="21"/>
      <c r="I51" s="21"/>
      <c r="J51" s="100" t="s">
        <v>46</v>
      </c>
      <c r="K51" s="100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4"/>
      <c r="AF51" s="52"/>
      <c r="AG51" s="77"/>
      <c r="AH51" s="77"/>
      <c r="AI51" s="77"/>
      <c r="AJ51" s="77"/>
      <c r="AK51" s="52"/>
      <c r="AL51" s="52"/>
      <c r="AM51" s="53"/>
      <c r="AN51" s="53"/>
      <c r="AO51" s="53"/>
      <c r="AP51" s="53"/>
      <c r="AQ51" s="53"/>
      <c r="AR51" s="53"/>
      <c r="AS51" s="53"/>
      <c r="AT51" s="53"/>
      <c r="AU51" s="53"/>
      <c r="AV51" s="79"/>
      <c r="AW51" s="79"/>
      <c r="AX51" s="79"/>
      <c r="AY51" s="41"/>
      <c r="AZ51" s="41"/>
    </row>
    <row r="52" spans="1:52" ht="18.75">
      <c r="A52" s="36"/>
      <c r="B52" s="21"/>
      <c r="C52" s="21"/>
      <c r="D52" s="21"/>
      <c r="E52" s="21"/>
      <c r="F52" s="21"/>
      <c r="G52" s="21"/>
      <c r="H52" s="21"/>
      <c r="I52" s="21"/>
      <c r="J52" s="100" t="s">
        <v>47</v>
      </c>
      <c r="K52" s="100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4"/>
      <c r="AF52" s="52"/>
      <c r="AG52" s="77"/>
      <c r="AH52" s="77"/>
      <c r="AI52" s="77"/>
      <c r="AJ52" s="77"/>
      <c r="AK52" s="52"/>
      <c r="AL52" s="52"/>
      <c r="AM52" s="53"/>
      <c r="AN52" s="53"/>
      <c r="AO52" s="53"/>
      <c r="AP52" s="53"/>
      <c r="AQ52" s="53"/>
      <c r="AR52" s="53"/>
      <c r="AS52" s="53"/>
      <c r="AT52" s="53"/>
      <c r="AU52" s="53"/>
      <c r="AV52" s="79"/>
      <c r="AW52" s="79"/>
      <c r="AX52" s="79"/>
      <c r="AY52" s="41"/>
      <c r="AZ52" s="41"/>
    </row>
    <row r="53" spans="1:52" ht="4.5" customHeight="1">
      <c r="A53" s="36"/>
      <c r="B53" s="21"/>
      <c r="C53" s="17">
        <f ca="1">INT(RAND()*4)+2</f>
        <v>3</v>
      </c>
      <c r="D53" s="17">
        <f ca="1">INT(RAND()*3)+1</f>
        <v>3</v>
      </c>
      <c r="E53" s="17">
        <f ca="1">INT(RAND()*3)+1</f>
        <v>1</v>
      </c>
      <c r="F53" s="17">
        <f ca="1">INT(RAND()*2)+1</f>
        <v>1</v>
      </c>
      <c r="G53" s="63"/>
      <c r="H53" s="17"/>
      <c r="I53" s="63"/>
      <c r="J53" s="63"/>
      <c r="K53" s="63"/>
      <c r="L53" s="63"/>
      <c r="M53" s="17">
        <f ca="1">INT(RAND()*4)+2</f>
        <v>3</v>
      </c>
      <c r="N53" s="17">
        <f ca="1">INT(RAND()*3)+1</f>
        <v>3</v>
      </c>
      <c r="O53" s="17">
        <f ca="1">INT(RAND()*3)+1</f>
        <v>1</v>
      </c>
      <c r="P53" s="17">
        <f ca="1">INT(RAND()*2)+1</f>
        <v>2</v>
      </c>
      <c r="Q53" s="63"/>
      <c r="R53" s="17"/>
      <c r="S53" s="63"/>
      <c r="T53" s="63"/>
      <c r="U53" s="63"/>
      <c r="V53" s="63"/>
      <c r="W53" s="17">
        <f ca="1">INT(RAND()*4)+2</f>
        <v>3</v>
      </c>
      <c r="X53" s="17">
        <f ca="1">INT(RAND()*3)+1</f>
        <v>3</v>
      </c>
      <c r="Y53" s="17">
        <f ca="1">INT(RAND()*3)+1</f>
        <v>1</v>
      </c>
      <c r="Z53" s="17">
        <f ca="1">INT(RAND()*2)+1</f>
        <v>2</v>
      </c>
      <c r="AA53" s="63"/>
      <c r="AB53" s="17"/>
      <c r="AC53" s="63"/>
      <c r="AD53" s="63"/>
      <c r="AE53" s="90"/>
      <c r="AF53" s="52"/>
      <c r="AG53" s="77"/>
      <c r="AH53" s="77"/>
      <c r="AI53" s="77"/>
      <c r="AJ53" s="77"/>
      <c r="AK53" s="52"/>
      <c r="AL53" s="52"/>
      <c r="AM53" s="53"/>
      <c r="AN53" s="53"/>
      <c r="AO53" s="53"/>
      <c r="AP53" s="53"/>
      <c r="AQ53" s="53"/>
      <c r="AR53" s="53"/>
      <c r="AS53" s="53"/>
      <c r="AT53" s="53"/>
      <c r="AU53" s="53"/>
      <c r="AV53" s="79"/>
      <c r="AW53" s="79"/>
      <c r="AX53" s="79"/>
      <c r="AY53" s="41"/>
      <c r="AZ53" s="41"/>
    </row>
    <row r="54" spans="1:52" ht="4.5" customHeight="1">
      <c r="A54" s="36"/>
      <c r="B54" s="21"/>
      <c r="C54" s="58">
        <v>2</v>
      </c>
      <c r="D54" s="58">
        <v>1</v>
      </c>
      <c r="E54" s="58">
        <v>2</v>
      </c>
      <c r="F54" s="58">
        <v>1</v>
      </c>
      <c r="G54" s="63">
        <f>IF(E54=D54,E54+1,E54)</f>
        <v>2</v>
      </c>
      <c r="H54" s="17">
        <f>IF(D54&gt;G54,D54,G54)</f>
        <v>2</v>
      </c>
      <c r="I54" s="17">
        <f>IF(G54&lt;D54,G54,D54)</f>
        <v>1</v>
      </c>
      <c r="J54" s="63"/>
      <c r="K54" s="63"/>
      <c r="L54" s="63"/>
      <c r="M54" s="58">
        <v>4</v>
      </c>
      <c r="N54" s="58">
        <v>3</v>
      </c>
      <c r="O54" s="58">
        <v>1</v>
      </c>
      <c r="P54" s="58">
        <v>2</v>
      </c>
      <c r="Q54" s="63">
        <f>IF(O54=N54,O54+1,O54)</f>
        <v>1</v>
      </c>
      <c r="R54" s="17">
        <f>IF(N54&gt;Q54,N54,Q54)</f>
        <v>3</v>
      </c>
      <c r="S54" s="17">
        <f>IF(Q54&lt;N54,Q54,N54)</f>
        <v>1</v>
      </c>
      <c r="T54" s="63"/>
      <c r="U54" s="63"/>
      <c r="V54" s="63"/>
      <c r="W54" s="58">
        <v>2</v>
      </c>
      <c r="X54" s="58">
        <v>3</v>
      </c>
      <c r="Y54" s="58">
        <v>3</v>
      </c>
      <c r="Z54" s="58">
        <v>1</v>
      </c>
      <c r="AA54" s="63">
        <f>IF(Y54=X54,Y54+1,Y54)</f>
        <v>4</v>
      </c>
      <c r="AB54" s="17">
        <f>IF(X54&gt;AA54,X54,AA54)</f>
        <v>4</v>
      </c>
      <c r="AC54" s="17">
        <f>IF(AA54&lt;X54,AA54,X54)</f>
        <v>3</v>
      </c>
      <c r="AD54" s="63"/>
      <c r="AE54" s="90"/>
      <c r="AF54" s="52"/>
      <c r="AG54" s="77"/>
      <c r="AH54" s="77"/>
      <c r="AI54" s="77"/>
      <c r="AJ54" s="77"/>
      <c r="AK54" s="52"/>
      <c r="AL54" s="52"/>
      <c r="AM54" s="53"/>
      <c r="AN54" s="53"/>
      <c r="AO54" s="53"/>
      <c r="AP54" s="53"/>
      <c r="AQ54" s="53"/>
      <c r="AR54" s="53"/>
      <c r="AS54" s="53"/>
      <c r="AT54" s="53"/>
      <c r="AU54" s="53"/>
      <c r="AV54" s="79"/>
      <c r="AW54" s="79"/>
      <c r="AX54" s="79"/>
      <c r="AY54" s="41"/>
      <c r="AZ54" s="41"/>
    </row>
    <row r="55" spans="1:52" ht="12" customHeight="1" thickBot="1">
      <c r="A55" s="36"/>
      <c r="B55" s="127" t="s">
        <v>48</v>
      </c>
      <c r="C55" s="17">
        <f>IF(H54=4,2,C54)</f>
        <v>2</v>
      </c>
      <c r="D55" s="63"/>
      <c r="E55" s="101" t="str">
        <f>IF(F54=1,"+","-")</f>
        <v>+</v>
      </c>
      <c r="F55" s="132">
        <f>I54</f>
        <v>1</v>
      </c>
      <c r="G55" s="21"/>
      <c r="H55" s="21"/>
      <c r="I55" s="21"/>
      <c r="J55" s="21"/>
      <c r="K55" s="93"/>
      <c r="L55" s="127" t="s">
        <v>49</v>
      </c>
      <c r="M55" s="17">
        <f>IF(R54=4,2,M54)</f>
        <v>4</v>
      </c>
      <c r="N55" s="63"/>
      <c r="O55" s="101" t="str">
        <f>IF(P54=1,"+","-")</f>
        <v>-</v>
      </c>
      <c r="P55" s="132">
        <f>S54</f>
        <v>1</v>
      </c>
      <c r="Q55" s="21"/>
      <c r="R55" s="21"/>
      <c r="S55" s="21"/>
      <c r="T55" s="21"/>
      <c r="U55" s="93"/>
      <c r="V55" s="127" t="s">
        <v>50</v>
      </c>
      <c r="W55" s="17">
        <f>IF(AB54=4,2,W54)</f>
        <v>2</v>
      </c>
      <c r="X55" s="63"/>
      <c r="Y55" s="101" t="str">
        <f>IF(Z54=1,"+","-")</f>
        <v>+</v>
      </c>
      <c r="Z55" s="132">
        <f>AC54</f>
        <v>3</v>
      </c>
      <c r="AA55" s="21"/>
      <c r="AB55" s="21"/>
      <c r="AC55" s="21"/>
      <c r="AD55" s="21"/>
      <c r="AE55" s="90"/>
      <c r="AF55" s="52"/>
      <c r="AG55" s="77"/>
      <c r="AH55" s="77"/>
      <c r="AI55" s="77"/>
      <c r="AJ55" s="77"/>
      <c r="AK55" s="52"/>
      <c r="AL55" s="52"/>
      <c r="AM55" s="53"/>
      <c r="AN55" s="53"/>
      <c r="AO55" s="53"/>
      <c r="AP55" s="53"/>
      <c r="AQ55" s="53"/>
      <c r="AR55" s="53"/>
      <c r="AS55" s="53"/>
      <c r="AT55" s="53"/>
      <c r="AU55" s="53"/>
      <c r="AV55" s="79"/>
      <c r="AW55" s="79"/>
      <c r="AX55" s="79"/>
      <c r="AY55" s="41"/>
      <c r="AZ55" s="41"/>
    </row>
    <row r="56" spans="1:52" ht="12" customHeight="1">
      <c r="A56" s="36"/>
      <c r="B56" s="127"/>
      <c r="C56" s="17">
        <f>(C55^F56)</f>
        <v>4</v>
      </c>
      <c r="D56" s="102">
        <f>C54</f>
        <v>2</v>
      </c>
      <c r="E56" s="124">
        <f>C56</f>
        <v>4</v>
      </c>
      <c r="F56" s="133">
        <f>H54</f>
        <v>2</v>
      </c>
      <c r="G56" s="21"/>
      <c r="H56" s="122" t="s">
        <v>9</v>
      </c>
      <c r="I56" s="116"/>
      <c r="J56" s="117"/>
      <c r="K56" s="17">
        <f>IF(I56=E58,1,0)</f>
        <v>0</v>
      </c>
      <c r="L56" s="127"/>
      <c r="M56" s="17">
        <f>(M55^P56)</f>
        <v>64</v>
      </c>
      <c r="N56" s="102">
        <f>M54</f>
        <v>4</v>
      </c>
      <c r="O56" s="124">
        <f>M56</f>
        <v>64</v>
      </c>
      <c r="P56" s="133">
        <f>R54</f>
        <v>3</v>
      </c>
      <c r="Q56" s="21"/>
      <c r="R56" s="122" t="s">
        <v>9</v>
      </c>
      <c r="S56" s="116"/>
      <c r="T56" s="117"/>
      <c r="U56" s="17">
        <f>IF(S56=O58,1,0)</f>
        <v>0</v>
      </c>
      <c r="V56" s="127"/>
      <c r="W56" s="17">
        <f>(W55^Z56)</f>
        <v>16</v>
      </c>
      <c r="X56" s="102">
        <f>W54</f>
        <v>2</v>
      </c>
      <c r="Y56" s="124">
        <f>W56</f>
        <v>16</v>
      </c>
      <c r="Z56" s="133">
        <f>AB54</f>
        <v>4</v>
      </c>
      <c r="AA56" s="21"/>
      <c r="AB56" s="122" t="s">
        <v>9</v>
      </c>
      <c r="AC56" s="116"/>
      <c r="AD56" s="117"/>
      <c r="AE56" s="65">
        <f>IF(AC56=Y58,1,0)</f>
        <v>0</v>
      </c>
      <c r="AF56" s="52"/>
      <c r="AG56" s="77"/>
      <c r="AH56" s="77"/>
      <c r="AI56" s="77"/>
      <c r="AJ56" s="77"/>
      <c r="AK56" s="52"/>
      <c r="AL56" s="52"/>
      <c r="AM56" s="53"/>
      <c r="AN56" s="53"/>
      <c r="AO56" s="53"/>
      <c r="AP56" s="53"/>
      <c r="AQ56" s="53"/>
      <c r="AR56" s="53"/>
      <c r="AS56" s="53"/>
      <c r="AT56" s="53"/>
      <c r="AU56" s="53"/>
      <c r="AV56" s="79"/>
      <c r="AW56" s="79"/>
      <c r="AX56" s="79"/>
      <c r="AY56" s="41"/>
      <c r="AZ56" s="41"/>
    </row>
    <row r="57" spans="1:52" ht="9" customHeight="1">
      <c r="A57" s="36"/>
      <c r="B57" s="21"/>
      <c r="C57" s="103">
        <f>C55^F55</f>
        <v>2</v>
      </c>
      <c r="D57" s="102"/>
      <c r="E57" s="124"/>
      <c r="F57" s="21"/>
      <c r="G57" s="21"/>
      <c r="H57" s="122"/>
      <c r="I57" s="125"/>
      <c r="J57" s="126"/>
      <c r="K57" s="78">
        <f>IF(I58=H58,1,0)</f>
        <v>0</v>
      </c>
      <c r="L57" s="21"/>
      <c r="M57" s="103">
        <f>M55^P55</f>
        <v>4</v>
      </c>
      <c r="N57" s="102"/>
      <c r="O57" s="124"/>
      <c r="P57" s="21"/>
      <c r="Q57" s="21"/>
      <c r="R57" s="122"/>
      <c r="S57" s="125"/>
      <c r="T57" s="126"/>
      <c r="U57" s="78">
        <f>IF(S58=R58,1,0)</f>
        <v>0</v>
      </c>
      <c r="V57" s="21"/>
      <c r="W57" s="103">
        <f>W55^Z55</f>
        <v>8</v>
      </c>
      <c r="X57" s="102"/>
      <c r="Y57" s="124"/>
      <c r="Z57" s="21"/>
      <c r="AA57" s="21"/>
      <c r="AB57" s="122"/>
      <c r="AC57" s="125"/>
      <c r="AD57" s="126"/>
      <c r="AE57" s="104">
        <f>IF(AC58=AB58,1,0)</f>
        <v>0</v>
      </c>
      <c r="AF57" s="52"/>
      <c r="AG57" s="77"/>
      <c r="AH57" s="77"/>
      <c r="AI57" s="77"/>
      <c r="AJ57" s="77"/>
      <c r="AK57" s="52"/>
      <c r="AL57" s="52"/>
      <c r="AM57" s="53"/>
      <c r="AN57" s="53"/>
      <c r="AO57" s="53"/>
      <c r="AP57" s="53"/>
      <c r="AQ57" s="53"/>
      <c r="AR57" s="53"/>
      <c r="AS57" s="53"/>
      <c r="AT57" s="53"/>
      <c r="AU57" s="53"/>
      <c r="AV57" s="79"/>
      <c r="AW57" s="79"/>
      <c r="AX57" s="79"/>
      <c r="AY57" s="41"/>
      <c r="AZ57" s="41"/>
    </row>
    <row r="58" spans="1:52" ht="20.25" thickBot="1">
      <c r="A58" s="36"/>
      <c r="B58" s="21"/>
      <c r="C58" s="17">
        <f>IF(F54=1,C57,0)</f>
        <v>2</v>
      </c>
      <c r="D58" s="17">
        <f>IF(F54=2,1,0)</f>
        <v>0</v>
      </c>
      <c r="E58" s="17">
        <f>IF(C58=0,D58,C58)</f>
        <v>2</v>
      </c>
      <c r="F58" s="105">
        <f>IF(F54=1,(C55^I54),D58)</f>
        <v>2</v>
      </c>
      <c r="G58" s="106" t="str">
        <f>IF(F54=1," ",(C55^F55))</f>
        <v> </v>
      </c>
      <c r="H58" s="87" t="str">
        <f>IF(F54=2,G58," ")</f>
        <v> </v>
      </c>
      <c r="I58" s="120"/>
      <c r="J58" s="121"/>
      <c r="K58" s="80" t="str">
        <f>IF(I56&lt;0.1," ",IF((K56+K57)=2,"a","r"))</f>
        <v> </v>
      </c>
      <c r="L58" s="21"/>
      <c r="M58" s="17">
        <f>IF(P54=1,M57,0)</f>
        <v>0</v>
      </c>
      <c r="N58" s="17">
        <f>IF(P54=2,1,0)</f>
        <v>1</v>
      </c>
      <c r="O58" s="17">
        <f>IF(M58=0,N58,M58)</f>
        <v>1</v>
      </c>
      <c r="P58" s="105">
        <f>IF(P54=1,(M55^S54),N58)</f>
        <v>1</v>
      </c>
      <c r="Q58" s="106">
        <f>IF(P54=1," ",(M55^P55))</f>
        <v>4</v>
      </c>
      <c r="R58" s="87">
        <f>IF(P54=2,Q58," ")</f>
        <v>4</v>
      </c>
      <c r="S58" s="120"/>
      <c r="T58" s="121"/>
      <c r="U58" s="80" t="str">
        <f>IF(S56&lt;0.1," ",IF((U56+U57)=2,"a","r"))</f>
        <v> </v>
      </c>
      <c r="V58" s="21"/>
      <c r="W58" s="17">
        <f>IF(Z54=1,W57,0)</f>
        <v>8</v>
      </c>
      <c r="X58" s="17">
        <f>IF(Z54=2,1,0)</f>
        <v>0</v>
      </c>
      <c r="Y58" s="17">
        <f>IF(W58=0,X58,W58)</f>
        <v>8</v>
      </c>
      <c r="Z58" s="105">
        <f>IF(Z54=1,(W55^AC54),X58)</f>
        <v>8</v>
      </c>
      <c r="AA58" s="106" t="str">
        <f>IF(Z54=1," ",(W55^Z55))</f>
        <v> </v>
      </c>
      <c r="AB58" s="87" t="str">
        <f>IF(Z54=2,AA58," ")</f>
        <v> </v>
      </c>
      <c r="AC58" s="120"/>
      <c r="AD58" s="121"/>
      <c r="AE58" s="99" t="str">
        <f>IF(AC56&lt;0.1," ",IF((AE56+AE57)=2,"a","r"))</f>
        <v> </v>
      </c>
      <c r="AF58" s="52"/>
      <c r="AG58" s="77">
        <f>IF(K58="a",1,0)</f>
        <v>0</v>
      </c>
      <c r="AH58" s="77">
        <f>IF(U58="a",1,0)</f>
        <v>0</v>
      </c>
      <c r="AI58" s="77">
        <f>IF(AE58="a",1,0)</f>
        <v>0</v>
      </c>
      <c r="AJ58" s="77"/>
      <c r="AK58" s="52"/>
      <c r="AL58" s="52"/>
      <c r="AM58" s="53"/>
      <c r="AN58" s="53"/>
      <c r="AO58" s="53"/>
      <c r="AP58" s="53"/>
      <c r="AQ58" s="53"/>
      <c r="AR58" s="53"/>
      <c r="AS58" s="53"/>
      <c r="AT58" s="53"/>
      <c r="AU58" s="53"/>
      <c r="AV58" s="79"/>
      <c r="AW58" s="79"/>
      <c r="AX58" s="79"/>
      <c r="AY58" s="41"/>
      <c r="AZ58" s="41"/>
    </row>
    <row r="59" spans="1:52" ht="4.5" customHeight="1">
      <c r="A59" s="36"/>
      <c r="B59" s="21"/>
      <c r="C59" s="17">
        <f ca="1">INT(RAND()*4)+2</f>
        <v>5</v>
      </c>
      <c r="D59" s="17">
        <f ca="1">INT(RAND()*3)+1</f>
        <v>3</v>
      </c>
      <c r="E59" s="17">
        <f ca="1">INT(RAND()*3)+1</f>
        <v>1</v>
      </c>
      <c r="F59" s="17">
        <f ca="1">INT(RAND()*2)+1</f>
        <v>2</v>
      </c>
      <c r="G59" s="21"/>
      <c r="H59" s="7"/>
      <c r="I59" s="21"/>
      <c r="J59" s="21"/>
      <c r="K59" s="93"/>
      <c r="L59" s="21"/>
      <c r="M59" s="17">
        <f ca="1">INT(RAND()*4)+2</f>
        <v>3</v>
      </c>
      <c r="N59" s="17">
        <f ca="1">INT(RAND()*3)+1</f>
        <v>1</v>
      </c>
      <c r="O59" s="17">
        <f ca="1">INT(RAND()*3)+1</f>
        <v>3</v>
      </c>
      <c r="P59" s="17">
        <f ca="1">INT(RAND()*2)+1</f>
        <v>2</v>
      </c>
      <c r="Q59" s="21"/>
      <c r="R59" s="7"/>
      <c r="S59" s="21"/>
      <c r="T59" s="21"/>
      <c r="U59" s="93"/>
      <c r="V59" s="21"/>
      <c r="W59" s="17">
        <f ca="1">INT(RAND()*4)+2</f>
        <v>4</v>
      </c>
      <c r="X59" s="17">
        <f ca="1">INT(RAND()*3)+1</f>
        <v>2</v>
      </c>
      <c r="Y59" s="17">
        <f ca="1">INT(RAND()*3)+1</f>
        <v>3</v>
      </c>
      <c r="Z59" s="17">
        <f ca="1">INT(RAND()*2)+1</f>
        <v>1</v>
      </c>
      <c r="AA59" s="21"/>
      <c r="AB59" s="7"/>
      <c r="AC59" s="21"/>
      <c r="AD59" s="21"/>
      <c r="AE59" s="90"/>
      <c r="AF59" s="52"/>
      <c r="AG59" s="77"/>
      <c r="AH59" s="77"/>
      <c r="AI59" s="77"/>
      <c r="AJ59" s="77"/>
      <c r="AK59" s="52"/>
      <c r="AL59" s="52"/>
      <c r="AM59" s="53"/>
      <c r="AN59" s="53"/>
      <c r="AO59" s="53"/>
      <c r="AP59" s="53"/>
      <c r="AQ59" s="53"/>
      <c r="AR59" s="53"/>
      <c r="AS59" s="53"/>
      <c r="AT59" s="53"/>
      <c r="AU59" s="53"/>
      <c r="AV59" s="79"/>
      <c r="AW59" s="79"/>
      <c r="AX59" s="79"/>
      <c r="AY59" s="41"/>
      <c r="AZ59" s="41"/>
    </row>
    <row r="60" spans="1:52" ht="4.5" customHeight="1">
      <c r="A60" s="36"/>
      <c r="B60" s="21"/>
      <c r="C60" s="58">
        <v>3</v>
      </c>
      <c r="D60" s="58">
        <v>1</v>
      </c>
      <c r="E60" s="58">
        <v>3</v>
      </c>
      <c r="F60" s="58">
        <v>1</v>
      </c>
      <c r="G60" s="63">
        <f>IF(E60=D60,E60+1,E60)</f>
        <v>3</v>
      </c>
      <c r="H60" s="17">
        <f>IF(D60&gt;G60,D60,G60)</f>
        <v>3</v>
      </c>
      <c r="I60" s="17">
        <f>IF(G60&lt;D60,G60,D60)</f>
        <v>1</v>
      </c>
      <c r="J60" s="63"/>
      <c r="K60" s="63"/>
      <c r="L60" s="63"/>
      <c r="M60" s="58">
        <v>4</v>
      </c>
      <c r="N60" s="58">
        <v>1</v>
      </c>
      <c r="O60" s="58">
        <v>2</v>
      </c>
      <c r="P60" s="58">
        <v>1</v>
      </c>
      <c r="Q60" s="63">
        <f>IF(O60=N60,O60+1,O60)</f>
        <v>2</v>
      </c>
      <c r="R60" s="17">
        <f>IF(N60&gt;Q60,N60,Q60)</f>
        <v>2</v>
      </c>
      <c r="S60" s="17">
        <f>IF(Q60&lt;N60,Q60,N60)</f>
        <v>1</v>
      </c>
      <c r="T60" s="63"/>
      <c r="U60" s="63"/>
      <c r="V60" s="63"/>
      <c r="W60" s="58">
        <v>2</v>
      </c>
      <c r="X60" s="58">
        <v>2</v>
      </c>
      <c r="Y60" s="58">
        <v>1</v>
      </c>
      <c r="Z60" s="58">
        <v>2</v>
      </c>
      <c r="AA60" s="63">
        <f>IF(Y60=X60,Y60+1,Y60)</f>
        <v>1</v>
      </c>
      <c r="AB60" s="17">
        <f>IF(X60&gt;AA60,X60,AA60)</f>
        <v>2</v>
      </c>
      <c r="AC60" s="17">
        <f>IF(AA60&lt;X60,AA60,X60)</f>
        <v>1</v>
      </c>
      <c r="AD60" s="63"/>
      <c r="AE60" s="73"/>
      <c r="AF60" s="52"/>
      <c r="AG60" s="77"/>
      <c r="AH60" s="77"/>
      <c r="AI60" s="77"/>
      <c r="AJ60" s="77"/>
      <c r="AK60" s="52"/>
      <c r="AL60" s="52"/>
      <c r="AM60" s="53"/>
      <c r="AN60" s="53"/>
      <c r="AO60" s="53"/>
      <c r="AP60" s="53"/>
      <c r="AQ60" s="53"/>
      <c r="AR60" s="53"/>
      <c r="AS60" s="53"/>
      <c r="AT60" s="53"/>
      <c r="AU60" s="53"/>
      <c r="AV60" s="79"/>
      <c r="AW60" s="79"/>
      <c r="AX60" s="79"/>
      <c r="AY60" s="41"/>
      <c r="AZ60" s="41"/>
    </row>
    <row r="61" spans="1:52" ht="12" customHeight="1" thickBot="1">
      <c r="A61" s="36"/>
      <c r="B61" s="127" t="s">
        <v>51</v>
      </c>
      <c r="C61" s="17">
        <f>IF(H60=4,2,C60)</f>
        <v>3</v>
      </c>
      <c r="D61" s="63"/>
      <c r="E61" s="101" t="str">
        <f>IF(F60=1,"+","-")</f>
        <v>+</v>
      </c>
      <c r="F61" s="132">
        <f>I60</f>
        <v>1</v>
      </c>
      <c r="G61" s="21"/>
      <c r="H61" s="21"/>
      <c r="I61" s="21"/>
      <c r="J61" s="21"/>
      <c r="K61" s="93"/>
      <c r="L61" s="127" t="s">
        <v>52</v>
      </c>
      <c r="M61" s="17">
        <f>IF(R60=4,2,M60)</f>
        <v>4</v>
      </c>
      <c r="N61" s="63"/>
      <c r="O61" s="101" t="str">
        <f>IF(P60=1,"+","-")</f>
        <v>+</v>
      </c>
      <c r="P61" s="132">
        <f>S60</f>
        <v>1</v>
      </c>
      <c r="Q61" s="21"/>
      <c r="R61" s="21"/>
      <c r="S61" s="21"/>
      <c r="T61" s="21"/>
      <c r="U61" s="93"/>
      <c r="V61" s="127" t="s">
        <v>53</v>
      </c>
      <c r="W61" s="17">
        <f>IF(AB60=4,2,W60)</f>
        <v>2</v>
      </c>
      <c r="X61" s="63"/>
      <c r="Y61" s="101" t="str">
        <f>IF(Z60=1,"+","-")</f>
        <v>-</v>
      </c>
      <c r="Z61" s="132">
        <f>AC60</f>
        <v>1</v>
      </c>
      <c r="AA61" s="21"/>
      <c r="AB61" s="21"/>
      <c r="AC61" s="21"/>
      <c r="AD61" s="21"/>
      <c r="AE61" s="90"/>
      <c r="AF61" s="52"/>
      <c r="AG61" s="77"/>
      <c r="AH61" s="77"/>
      <c r="AI61" s="77"/>
      <c r="AJ61" s="77"/>
      <c r="AK61" s="52"/>
      <c r="AL61" s="52"/>
      <c r="AM61" s="53"/>
      <c r="AN61" s="53"/>
      <c r="AO61" s="53"/>
      <c r="AP61" s="53"/>
      <c r="AQ61" s="53"/>
      <c r="AR61" s="53"/>
      <c r="AS61" s="53"/>
      <c r="AT61" s="53"/>
      <c r="AU61" s="53"/>
      <c r="AV61" s="79"/>
      <c r="AW61" s="79"/>
      <c r="AX61" s="79"/>
      <c r="AY61" s="41"/>
      <c r="AZ61" s="41"/>
    </row>
    <row r="62" spans="1:52" ht="12" customHeight="1">
      <c r="A62" s="36"/>
      <c r="B62" s="127"/>
      <c r="C62" s="17">
        <f>(C61^F62)</f>
        <v>27</v>
      </c>
      <c r="D62" s="102">
        <f>C60</f>
        <v>3</v>
      </c>
      <c r="E62" s="124">
        <f>C62</f>
        <v>27</v>
      </c>
      <c r="F62" s="133">
        <f>H60</f>
        <v>3</v>
      </c>
      <c r="G62" s="21"/>
      <c r="H62" s="122" t="s">
        <v>9</v>
      </c>
      <c r="I62" s="116"/>
      <c r="J62" s="117"/>
      <c r="K62" s="17">
        <f>IF(I62=E64,1,0)</f>
        <v>0</v>
      </c>
      <c r="L62" s="127"/>
      <c r="M62" s="17">
        <f>(M61^P62)</f>
        <v>16</v>
      </c>
      <c r="N62" s="102">
        <f>M60</f>
        <v>4</v>
      </c>
      <c r="O62" s="124">
        <f>M62</f>
        <v>16</v>
      </c>
      <c r="P62" s="133">
        <f>R60</f>
        <v>2</v>
      </c>
      <c r="Q62" s="21"/>
      <c r="R62" s="122" t="s">
        <v>9</v>
      </c>
      <c r="S62" s="116"/>
      <c r="T62" s="117"/>
      <c r="U62" s="17">
        <f>IF(S62=O64,1,0)</f>
        <v>0</v>
      </c>
      <c r="V62" s="127"/>
      <c r="W62" s="17">
        <f>(W61^Z62)</f>
        <v>4</v>
      </c>
      <c r="X62" s="102">
        <f>W60</f>
        <v>2</v>
      </c>
      <c r="Y62" s="124">
        <f>W62</f>
        <v>4</v>
      </c>
      <c r="Z62" s="133">
        <f>AB60</f>
        <v>2</v>
      </c>
      <c r="AA62" s="21"/>
      <c r="AB62" s="122" t="s">
        <v>9</v>
      </c>
      <c r="AC62" s="116"/>
      <c r="AD62" s="117"/>
      <c r="AE62" s="65">
        <f>IF(AC62=Y64,1,0)</f>
        <v>0</v>
      </c>
      <c r="AF62" s="52"/>
      <c r="AG62" s="77"/>
      <c r="AH62" s="77"/>
      <c r="AI62" s="77"/>
      <c r="AJ62" s="77"/>
      <c r="AK62" s="52"/>
      <c r="AL62" s="52"/>
      <c r="AM62" s="53"/>
      <c r="AN62" s="53"/>
      <c r="AO62" s="53"/>
      <c r="AP62" s="53"/>
      <c r="AQ62" s="53"/>
      <c r="AR62" s="53"/>
      <c r="AS62" s="53"/>
      <c r="AT62" s="53"/>
      <c r="AU62" s="53"/>
      <c r="AV62" s="79"/>
      <c r="AW62" s="79"/>
      <c r="AX62" s="79"/>
      <c r="AY62" s="41"/>
      <c r="AZ62" s="41"/>
    </row>
    <row r="63" spans="1:52" ht="9" customHeight="1">
      <c r="A63" s="36"/>
      <c r="B63" s="21"/>
      <c r="C63" s="103">
        <f>C61^F61</f>
        <v>3</v>
      </c>
      <c r="D63" s="102"/>
      <c r="E63" s="124"/>
      <c r="F63" s="21"/>
      <c r="G63" s="21"/>
      <c r="H63" s="122"/>
      <c r="I63" s="125"/>
      <c r="J63" s="126"/>
      <c r="K63" s="78">
        <f>IF(I64=H64,1,0)</f>
        <v>0</v>
      </c>
      <c r="L63" s="21"/>
      <c r="M63" s="103">
        <f>M61^P61</f>
        <v>4</v>
      </c>
      <c r="N63" s="102"/>
      <c r="O63" s="124"/>
      <c r="P63" s="21"/>
      <c r="Q63" s="21"/>
      <c r="R63" s="122"/>
      <c r="S63" s="125"/>
      <c r="T63" s="126"/>
      <c r="U63" s="78">
        <f>IF(S64=R64,1,0)</f>
        <v>0</v>
      </c>
      <c r="V63" s="21"/>
      <c r="W63" s="103">
        <f>W61^Z61</f>
        <v>2</v>
      </c>
      <c r="X63" s="102"/>
      <c r="Y63" s="124"/>
      <c r="Z63" s="21"/>
      <c r="AA63" s="21"/>
      <c r="AB63" s="122"/>
      <c r="AC63" s="125"/>
      <c r="AD63" s="126"/>
      <c r="AE63" s="104">
        <f>IF(AC64=AB64,1,0)</f>
        <v>0</v>
      </c>
      <c r="AF63" s="52"/>
      <c r="AG63" s="77"/>
      <c r="AH63" s="77"/>
      <c r="AI63" s="77"/>
      <c r="AJ63" s="77"/>
      <c r="AK63" s="52"/>
      <c r="AL63" s="52"/>
      <c r="AM63" s="53"/>
      <c r="AN63" s="53"/>
      <c r="AO63" s="53"/>
      <c r="AP63" s="53"/>
      <c r="AQ63" s="53"/>
      <c r="AR63" s="53"/>
      <c r="AS63" s="53"/>
      <c r="AT63" s="53"/>
      <c r="AU63" s="53"/>
      <c r="AV63" s="79"/>
      <c r="AW63" s="79"/>
      <c r="AX63" s="79"/>
      <c r="AY63" s="41"/>
      <c r="AZ63" s="41"/>
    </row>
    <row r="64" spans="1:52" ht="20.25" thickBot="1">
      <c r="A64" s="36"/>
      <c r="B64" s="21"/>
      <c r="C64" s="17">
        <f>IF(F60=1,C63,0)</f>
        <v>3</v>
      </c>
      <c r="D64" s="17">
        <f>IF(F60=2,1,0)</f>
        <v>0</v>
      </c>
      <c r="E64" s="17">
        <f>IF(C64=0,D64,C64)</f>
        <v>3</v>
      </c>
      <c r="F64" s="105">
        <f>IF(F60=1,(C61^I60),D64)</f>
        <v>3</v>
      </c>
      <c r="G64" s="105" t="str">
        <f>IF(F60=1," ",(C61^F61))</f>
        <v> </v>
      </c>
      <c r="H64" s="17" t="str">
        <f>IF(F60=2,G64," ")</f>
        <v> </v>
      </c>
      <c r="I64" s="120"/>
      <c r="J64" s="121"/>
      <c r="K64" s="80" t="str">
        <f>IF(I62&lt;0.1," ",IF((K62+K63)=2,"a","r"))</f>
        <v> </v>
      </c>
      <c r="L64" s="21"/>
      <c r="M64" s="17">
        <f>IF(P60=1,M63,0)</f>
        <v>4</v>
      </c>
      <c r="N64" s="17">
        <f>IF(P60=2,1,0)</f>
        <v>0</v>
      </c>
      <c r="O64" s="17">
        <f>IF(M64=0,N64,M64)</f>
        <v>4</v>
      </c>
      <c r="P64" s="105">
        <f>IF(P60=1,(M61^S60),N64)</f>
        <v>4</v>
      </c>
      <c r="Q64" s="106" t="str">
        <f>IF(P60=1," ",(M61^P61))</f>
        <v> </v>
      </c>
      <c r="R64" s="87" t="str">
        <f>IF(P60=2,Q64," ")</f>
        <v> </v>
      </c>
      <c r="S64" s="120"/>
      <c r="T64" s="121"/>
      <c r="U64" s="80" t="str">
        <f>IF(S62&lt;0.1," ",IF((U62+U63)=2,"a","r"))</f>
        <v> </v>
      </c>
      <c r="V64" s="21"/>
      <c r="W64" s="17">
        <f>IF(Z60=1,W63,0)</f>
        <v>0</v>
      </c>
      <c r="X64" s="17">
        <f>IF(Z60=2,1,0)</f>
        <v>1</v>
      </c>
      <c r="Y64" s="17">
        <f>IF(W64=0,X64,W64)</f>
        <v>1</v>
      </c>
      <c r="Z64" s="105">
        <f>IF(Z60=1,(W61^AC60),X64)</f>
        <v>1</v>
      </c>
      <c r="AA64" s="105">
        <f>IF(Z60=1," ",(W61^Z61))</f>
        <v>2</v>
      </c>
      <c r="AB64" s="17">
        <f>IF(Z60=2,AA64," ")</f>
        <v>2</v>
      </c>
      <c r="AC64" s="120"/>
      <c r="AD64" s="121"/>
      <c r="AE64" s="99" t="str">
        <f>IF(AC62&lt;0.1," ",IF((AE62+AE63)=2,"a","r"))</f>
        <v> </v>
      </c>
      <c r="AF64" s="52"/>
      <c r="AG64" s="77">
        <f>IF(K64="a",1,0)</f>
        <v>0</v>
      </c>
      <c r="AH64" s="77">
        <f>IF(U64="a",1,0)</f>
        <v>0</v>
      </c>
      <c r="AI64" s="77">
        <f>IF(AE64="a",1,0)</f>
        <v>0</v>
      </c>
      <c r="AJ64" s="77"/>
      <c r="AK64" s="52"/>
      <c r="AL64" s="52"/>
      <c r="AM64" s="53"/>
      <c r="AN64" s="53"/>
      <c r="AO64" s="53"/>
      <c r="AP64" s="53"/>
      <c r="AQ64" s="53"/>
      <c r="AR64" s="53"/>
      <c r="AS64" s="53"/>
      <c r="AT64" s="53"/>
      <c r="AU64" s="53"/>
      <c r="AV64" s="79"/>
      <c r="AW64" s="79"/>
      <c r="AX64" s="79"/>
      <c r="AY64" s="41"/>
      <c r="AZ64" s="41"/>
    </row>
    <row r="65" spans="1:52" ht="4.5" customHeight="1">
      <c r="A65" s="36"/>
      <c r="B65" s="21"/>
      <c r="C65" s="17">
        <f ca="1">INT(RAND()*4)+2</f>
        <v>3</v>
      </c>
      <c r="D65" s="17">
        <f ca="1">INT(RAND()*3)+1</f>
        <v>2</v>
      </c>
      <c r="E65" s="17">
        <f ca="1">INT(RAND()*3)+1</f>
        <v>3</v>
      </c>
      <c r="F65" s="17">
        <f ca="1">INT(RAND()*2)+1</f>
        <v>1</v>
      </c>
      <c r="G65" s="21"/>
      <c r="H65" s="7"/>
      <c r="I65" s="21"/>
      <c r="J65" s="21"/>
      <c r="K65" s="93"/>
      <c r="L65" s="21"/>
      <c r="M65" s="17">
        <f ca="1">INT(RAND()*4)+2</f>
        <v>2</v>
      </c>
      <c r="N65" s="17">
        <f ca="1">INT(RAND()*3)+1</f>
        <v>2</v>
      </c>
      <c r="O65" s="17">
        <f ca="1">INT(RAND()*3)+1</f>
        <v>3</v>
      </c>
      <c r="P65" s="17">
        <f ca="1">INT(RAND()*2)+1</f>
        <v>2</v>
      </c>
      <c r="Q65" s="21"/>
      <c r="R65" s="7"/>
      <c r="S65" s="21"/>
      <c r="T65" s="21"/>
      <c r="U65" s="93"/>
      <c r="V65" s="21"/>
      <c r="W65" s="17">
        <f ca="1">INT(RAND()*4)+2</f>
        <v>2</v>
      </c>
      <c r="X65" s="17">
        <f ca="1">INT(RAND()*3)+1</f>
        <v>3</v>
      </c>
      <c r="Y65" s="17">
        <f ca="1">INT(RAND()*3)+1</f>
        <v>2</v>
      </c>
      <c r="Z65" s="17">
        <f ca="1">INT(RAND()*2)+1</f>
        <v>1</v>
      </c>
      <c r="AA65" s="21"/>
      <c r="AB65" s="7"/>
      <c r="AC65" s="21"/>
      <c r="AD65" s="21"/>
      <c r="AE65" s="90"/>
      <c r="AF65" s="52"/>
      <c r="AG65" s="77"/>
      <c r="AH65" s="77"/>
      <c r="AI65" s="77"/>
      <c r="AJ65" s="77"/>
      <c r="AK65" s="52"/>
      <c r="AL65" s="52"/>
      <c r="AM65" s="53"/>
      <c r="AN65" s="53"/>
      <c r="AO65" s="53"/>
      <c r="AP65" s="53"/>
      <c r="AQ65" s="53"/>
      <c r="AR65" s="53"/>
      <c r="AS65" s="53"/>
      <c r="AT65" s="53"/>
      <c r="AU65" s="53"/>
      <c r="AV65" s="79"/>
      <c r="AW65" s="79"/>
      <c r="AX65" s="79"/>
      <c r="AY65" s="41"/>
      <c r="AZ65" s="41"/>
    </row>
    <row r="66" spans="1:52" ht="4.5" customHeight="1">
      <c r="A66" s="36"/>
      <c r="B66" s="21"/>
      <c r="C66" s="58">
        <v>2</v>
      </c>
      <c r="D66" s="58">
        <v>1</v>
      </c>
      <c r="E66" s="58">
        <v>2</v>
      </c>
      <c r="F66" s="58">
        <v>1</v>
      </c>
      <c r="G66" s="21">
        <f>IF(E66=D66,E66+1,E66)</f>
        <v>2</v>
      </c>
      <c r="H66" s="17">
        <f>IF(D66&gt;G66,D66,G66)</f>
        <v>2</v>
      </c>
      <c r="I66" s="17">
        <f>IF(G66&lt;D66,G66,D66)</f>
        <v>1</v>
      </c>
      <c r="J66" s="63"/>
      <c r="K66" s="63"/>
      <c r="L66" s="63"/>
      <c r="M66" s="58">
        <v>3</v>
      </c>
      <c r="N66" s="58">
        <v>1</v>
      </c>
      <c r="O66" s="58">
        <v>1</v>
      </c>
      <c r="P66" s="58">
        <v>2</v>
      </c>
      <c r="Q66" s="63">
        <f>IF(O66=N66,O66+1,O66)</f>
        <v>2</v>
      </c>
      <c r="R66" s="17">
        <f>IF(N66&gt;Q66,N66,Q66)</f>
        <v>2</v>
      </c>
      <c r="S66" s="17">
        <f>IF(Q66&lt;N66,Q66,N66)</f>
        <v>1</v>
      </c>
      <c r="T66" s="63"/>
      <c r="U66" s="63"/>
      <c r="V66" s="63"/>
      <c r="W66" s="58">
        <v>4</v>
      </c>
      <c r="X66" s="58">
        <v>1</v>
      </c>
      <c r="Y66" s="58">
        <v>3</v>
      </c>
      <c r="Z66" s="58">
        <v>1</v>
      </c>
      <c r="AA66" s="63">
        <f>IF(Y66=X66,Y66+1,Y66)</f>
        <v>3</v>
      </c>
      <c r="AB66" s="17">
        <f>IF(X66&gt;AA66,X66,AA66)</f>
        <v>3</v>
      </c>
      <c r="AC66" s="17">
        <f>IF(AA66&lt;X66,AA66,X66)</f>
        <v>1</v>
      </c>
      <c r="AD66" s="63"/>
      <c r="AE66" s="90"/>
      <c r="AF66" s="52"/>
      <c r="AG66" s="77"/>
      <c r="AH66" s="77"/>
      <c r="AI66" s="77"/>
      <c r="AJ66" s="77"/>
      <c r="AK66" s="52"/>
      <c r="AL66" s="52"/>
      <c r="AM66" s="53"/>
      <c r="AN66" s="53"/>
      <c r="AO66" s="53"/>
      <c r="AP66" s="53"/>
      <c r="AQ66" s="53"/>
      <c r="AR66" s="53"/>
      <c r="AS66" s="53"/>
      <c r="AT66" s="53"/>
      <c r="AU66" s="53"/>
      <c r="AV66" s="79"/>
      <c r="AW66" s="79"/>
      <c r="AX66" s="79"/>
      <c r="AY66" s="41"/>
      <c r="AZ66" s="41"/>
    </row>
    <row r="67" spans="1:52" ht="12" customHeight="1" thickBot="1">
      <c r="A67" s="36"/>
      <c r="B67" s="127" t="s">
        <v>54</v>
      </c>
      <c r="C67" s="17">
        <f>IF(H66=4,2,C66)</f>
        <v>2</v>
      </c>
      <c r="D67" s="63"/>
      <c r="E67" s="101" t="str">
        <f>IF(F66=1,"+","-")</f>
        <v>+</v>
      </c>
      <c r="F67" s="132">
        <f>I66</f>
        <v>1</v>
      </c>
      <c r="G67" s="21"/>
      <c r="H67" s="21"/>
      <c r="I67" s="21"/>
      <c r="J67" s="21"/>
      <c r="K67" s="93"/>
      <c r="L67" s="127" t="s">
        <v>55</v>
      </c>
      <c r="M67" s="17">
        <f>IF(R66=4,2,M66)</f>
        <v>3</v>
      </c>
      <c r="N67" s="63"/>
      <c r="O67" s="101" t="str">
        <f>IF(P66=1,"+","-")</f>
        <v>-</v>
      </c>
      <c r="P67" s="132">
        <f>S66</f>
        <v>1</v>
      </c>
      <c r="Q67" s="21"/>
      <c r="R67" s="21"/>
      <c r="S67" s="21"/>
      <c r="T67" s="21"/>
      <c r="U67" s="93"/>
      <c r="V67" s="127" t="s">
        <v>56</v>
      </c>
      <c r="W67" s="17">
        <f>IF(AB66=4,2,W66)</f>
        <v>4</v>
      </c>
      <c r="X67" s="63"/>
      <c r="Y67" s="101" t="str">
        <f>IF(Z66=1,"+","-")</f>
        <v>+</v>
      </c>
      <c r="Z67" s="132">
        <f>AC66</f>
        <v>1</v>
      </c>
      <c r="AA67" s="21"/>
      <c r="AB67" s="21"/>
      <c r="AC67" s="21"/>
      <c r="AD67" s="21"/>
      <c r="AE67" s="90"/>
      <c r="AF67" s="52"/>
      <c r="AG67" s="77"/>
      <c r="AH67" s="77"/>
      <c r="AI67" s="77"/>
      <c r="AJ67" s="77"/>
      <c r="AK67" s="52"/>
      <c r="AL67" s="52"/>
      <c r="AM67" s="53"/>
      <c r="AN67" s="53"/>
      <c r="AO67" s="53"/>
      <c r="AP67" s="53"/>
      <c r="AQ67" s="53"/>
      <c r="AR67" s="53"/>
      <c r="AS67" s="53"/>
      <c r="AT67" s="53"/>
      <c r="AU67" s="53"/>
      <c r="AV67" s="79"/>
      <c r="AW67" s="79"/>
      <c r="AX67" s="79"/>
      <c r="AY67" s="41"/>
      <c r="AZ67" s="41"/>
    </row>
    <row r="68" spans="1:52" ht="12" customHeight="1">
      <c r="A68" s="36"/>
      <c r="B68" s="127"/>
      <c r="C68" s="17">
        <f>(C67^F68)</f>
        <v>4</v>
      </c>
      <c r="D68" s="102">
        <f>C66</f>
        <v>2</v>
      </c>
      <c r="E68" s="124">
        <f>C68</f>
        <v>4</v>
      </c>
      <c r="F68" s="133">
        <f>H66</f>
        <v>2</v>
      </c>
      <c r="G68" s="21"/>
      <c r="H68" s="122" t="s">
        <v>9</v>
      </c>
      <c r="I68" s="116"/>
      <c r="J68" s="117"/>
      <c r="K68" s="17">
        <f>IF(I68=E70,1,0)</f>
        <v>0</v>
      </c>
      <c r="L68" s="127"/>
      <c r="M68" s="17">
        <f>(M67^P68)</f>
        <v>9</v>
      </c>
      <c r="N68" s="102">
        <f>M66</f>
        <v>3</v>
      </c>
      <c r="O68" s="124">
        <f>M68</f>
        <v>9</v>
      </c>
      <c r="P68" s="133">
        <f>R66</f>
        <v>2</v>
      </c>
      <c r="Q68" s="21"/>
      <c r="R68" s="122" t="s">
        <v>9</v>
      </c>
      <c r="S68" s="116"/>
      <c r="T68" s="117"/>
      <c r="U68" s="17">
        <f>IF(S68=O70,1,0)</f>
        <v>0</v>
      </c>
      <c r="V68" s="127"/>
      <c r="W68" s="17">
        <f>(W67^Z68)</f>
        <v>64</v>
      </c>
      <c r="X68" s="102">
        <f>W66</f>
        <v>4</v>
      </c>
      <c r="Y68" s="124">
        <f>W68</f>
        <v>64</v>
      </c>
      <c r="Z68" s="133">
        <f>AB66</f>
        <v>3</v>
      </c>
      <c r="AA68" s="21"/>
      <c r="AB68" s="122" t="s">
        <v>9</v>
      </c>
      <c r="AC68" s="116"/>
      <c r="AD68" s="117"/>
      <c r="AE68" s="65">
        <f>IF(AC68=Y70,1,0)</f>
        <v>0</v>
      </c>
      <c r="AF68" s="52"/>
      <c r="AG68" s="77"/>
      <c r="AH68" s="77"/>
      <c r="AI68" s="77"/>
      <c r="AJ68" s="77"/>
      <c r="AK68" s="52"/>
      <c r="AL68" s="52"/>
      <c r="AM68" s="53"/>
      <c r="AN68" s="53"/>
      <c r="AO68" s="53"/>
      <c r="AP68" s="53"/>
      <c r="AQ68" s="53"/>
      <c r="AR68" s="53"/>
      <c r="AS68" s="53"/>
      <c r="AT68" s="53"/>
      <c r="AU68" s="53"/>
      <c r="AV68" s="79"/>
      <c r="AW68" s="79"/>
      <c r="AX68" s="79"/>
      <c r="AY68" s="41"/>
      <c r="AZ68" s="41"/>
    </row>
    <row r="69" spans="1:52" ht="9" customHeight="1">
      <c r="A69" s="36"/>
      <c r="B69" s="21"/>
      <c r="C69" s="103">
        <f>C67^F67</f>
        <v>2</v>
      </c>
      <c r="D69" s="102"/>
      <c r="E69" s="124"/>
      <c r="F69" s="21"/>
      <c r="G69" s="21"/>
      <c r="H69" s="122"/>
      <c r="I69" s="125"/>
      <c r="J69" s="126"/>
      <c r="K69" s="78">
        <f>IF(I70=H70,1,0)</f>
        <v>0</v>
      </c>
      <c r="L69" s="21"/>
      <c r="M69" s="103">
        <f>M67^P67</f>
        <v>3</v>
      </c>
      <c r="N69" s="102"/>
      <c r="O69" s="124"/>
      <c r="P69" s="21"/>
      <c r="Q69" s="21"/>
      <c r="R69" s="122"/>
      <c r="S69" s="125"/>
      <c r="T69" s="126"/>
      <c r="U69" s="78">
        <f>IF(S70=R70,1,0)</f>
        <v>0</v>
      </c>
      <c r="V69" s="21"/>
      <c r="W69" s="103">
        <f>W67^Z67</f>
        <v>4</v>
      </c>
      <c r="X69" s="102"/>
      <c r="Y69" s="124"/>
      <c r="Z69" s="21"/>
      <c r="AA69" s="21"/>
      <c r="AB69" s="122"/>
      <c r="AC69" s="125"/>
      <c r="AD69" s="126"/>
      <c r="AE69" s="104">
        <f>IF(AC70=AB70,1,0)</f>
        <v>0</v>
      </c>
      <c r="AF69" s="52"/>
      <c r="AG69" s="77"/>
      <c r="AH69" s="77"/>
      <c r="AI69" s="77"/>
      <c r="AJ69" s="77"/>
      <c r="AK69" s="52"/>
      <c r="AL69" s="52"/>
      <c r="AM69" s="53"/>
      <c r="AN69" s="53"/>
      <c r="AO69" s="53"/>
      <c r="AP69" s="53"/>
      <c r="AQ69" s="53"/>
      <c r="AR69" s="53"/>
      <c r="AS69" s="53"/>
      <c r="AT69" s="53"/>
      <c r="AU69" s="53"/>
      <c r="AV69" s="79"/>
      <c r="AW69" s="79"/>
      <c r="AX69" s="79"/>
      <c r="AY69" s="41"/>
      <c r="AZ69" s="41"/>
    </row>
    <row r="70" spans="1:52" ht="20.25" thickBot="1">
      <c r="A70" s="36"/>
      <c r="B70" s="21"/>
      <c r="C70" s="17">
        <f>IF(F66=1,C69,0)</f>
        <v>2</v>
      </c>
      <c r="D70" s="17">
        <f>IF(F66=2,1,0)</f>
        <v>0</v>
      </c>
      <c r="E70" s="17">
        <f>IF(C70=0,D70,C70)</f>
        <v>2</v>
      </c>
      <c r="F70" s="105">
        <f>IF(F66=1,(C67^I66),D70)</f>
        <v>2</v>
      </c>
      <c r="G70" s="106" t="str">
        <f>IF(F66=1," ",(C67^F67))</f>
        <v> </v>
      </c>
      <c r="H70" s="87" t="str">
        <f>IF(F66=2,G70," ")</f>
        <v> </v>
      </c>
      <c r="I70" s="120"/>
      <c r="J70" s="121"/>
      <c r="K70" s="80" t="str">
        <f>IF(I68&lt;0.1," ",IF((K68+K69)=2,"a","r"))</f>
        <v> </v>
      </c>
      <c r="L70" s="21"/>
      <c r="M70" s="17">
        <f>IF(P66=1,M69,0)</f>
        <v>0</v>
      </c>
      <c r="N70" s="17">
        <f>IF(P66=2,1,0)</f>
        <v>1</v>
      </c>
      <c r="O70" s="17">
        <f>IF(M70=0,N70,M70)</f>
        <v>1</v>
      </c>
      <c r="P70" s="105">
        <f>IF(P66=1,(M67^S66),N70)</f>
        <v>1</v>
      </c>
      <c r="Q70" s="105">
        <f>IF(P66=1," ",(M67^P67))</f>
        <v>3</v>
      </c>
      <c r="R70" s="17">
        <f>IF(P66=2,Q70," ")</f>
        <v>3</v>
      </c>
      <c r="S70" s="120"/>
      <c r="T70" s="121"/>
      <c r="U70" s="80" t="str">
        <f>IF(S68&lt;0.1," ",IF((U68+U69)=2,"a","r"))</f>
        <v> </v>
      </c>
      <c r="V70" s="21"/>
      <c r="W70" s="17">
        <f>IF(Z66=1,W69,0)</f>
        <v>4</v>
      </c>
      <c r="X70" s="17">
        <f>IF(Z66=2,1,0)</f>
        <v>0</v>
      </c>
      <c r="Y70" s="17">
        <f>IF(W70=0,X70,W70)</f>
        <v>4</v>
      </c>
      <c r="Z70" s="105">
        <f>IF(Z66=1,(W67^AC66),X70)</f>
        <v>4</v>
      </c>
      <c r="AA70" s="105" t="str">
        <f>IF(Z66=1," ",(W67^Z67))</f>
        <v> </v>
      </c>
      <c r="AB70" s="17" t="str">
        <f>IF(Z66=2,AA70," ")</f>
        <v> </v>
      </c>
      <c r="AC70" s="120"/>
      <c r="AD70" s="121"/>
      <c r="AE70" s="99" t="str">
        <f>IF(AC68&lt;0.1," ",IF((AE68+AE69)=2,"a","r"))</f>
        <v> </v>
      </c>
      <c r="AF70" s="52"/>
      <c r="AG70" s="77">
        <f>IF(K70="a",1,0)</f>
        <v>0</v>
      </c>
      <c r="AH70" s="77">
        <f>IF(U70="a",1,0)</f>
        <v>0</v>
      </c>
      <c r="AI70" s="77">
        <f>IF(AE70="a",1,0)</f>
        <v>0</v>
      </c>
      <c r="AJ70" s="77"/>
      <c r="AK70" s="52"/>
      <c r="AL70" s="52"/>
      <c r="AM70" s="53"/>
      <c r="AN70" s="53"/>
      <c r="AO70" s="53"/>
      <c r="AP70" s="53"/>
      <c r="AQ70" s="53"/>
      <c r="AR70" s="53"/>
      <c r="AS70" s="53"/>
      <c r="AT70" s="53"/>
      <c r="AU70" s="53"/>
      <c r="AV70" s="79"/>
      <c r="AW70" s="79"/>
      <c r="AX70" s="79"/>
      <c r="AY70" s="41"/>
      <c r="AZ70" s="41"/>
    </row>
    <row r="71" spans="1:52" ht="19.5" thickBot="1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40"/>
      <c r="AF71" s="52"/>
      <c r="AG71" s="77"/>
      <c r="AH71" s="77"/>
      <c r="AI71" s="123">
        <f>SUM(AG11:AI70)</f>
        <v>0</v>
      </c>
      <c r="AJ71" s="123"/>
      <c r="AK71" s="52"/>
      <c r="AL71" s="52"/>
      <c r="AM71" s="53"/>
      <c r="AN71" s="53"/>
      <c r="AO71" s="53"/>
      <c r="AP71" s="53"/>
      <c r="AQ71" s="53"/>
      <c r="AR71" s="53"/>
      <c r="AS71" s="53"/>
      <c r="AT71" s="53"/>
      <c r="AU71" s="53"/>
      <c r="AV71" s="79"/>
      <c r="AW71" s="79"/>
      <c r="AX71" s="79"/>
      <c r="AY71" s="41"/>
      <c r="AZ71" s="41"/>
    </row>
    <row r="72" spans="1:52" ht="18.7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3"/>
      <c r="AN72" s="53"/>
      <c r="AO72" s="53"/>
      <c r="AP72" s="53"/>
      <c r="AQ72" s="53"/>
      <c r="AR72" s="53"/>
      <c r="AS72" s="53"/>
      <c r="AT72" s="53"/>
      <c r="AU72" s="53"/>
      <c r="AV72" s="79"/>
      <c r="AW72" s="79"/>
      <c r="AX72" s="79"/>
      <c r="AY72" s="41"/>
      <c r="AZ72" s="41"/>
    </row>
    <row r="73" spans="1:52" ht="18.7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3"/>
      <c r="AN73" s="53"/>
      <c r="AO73" s="53"/>
      <c r="AP73" s="53"/>
      <c r="AQ73" s="53"/>
      <c r="AR73" s="53"/>
      <c r="AS73" s="53"/>
      <c r="AT73" s="53"/>
      <c r="AU73" s="53"/>
      <c r="AV73" s="79"/>
      <c r="AW73" s="79"/>
      <c r="AX73" s="79"/>
      <c r="AY73" s="41"/>
      <c r="AZ73" s="41"/>
    </row>
    <row r="74" spans="1:52" ht="18.7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3"/>
      <c r="AN74" s="53"/>
      <c r="AO74" s="53"/>
      <c r="AP74" s="53"/>
      <c r="AQ74" s="53"/>
      <c r="AR74" s="53"/>
      <c r="AS74" s="53"/>
      <c r="AT74" s="53"/>
      <c r="AU74" s="53"/>
      <c r="AV74" s="79"/>
      <c r="AW74" s="79"/>
      <c r="AX74" s="79"/>
      <c r="AY74" s="41"/>
      <c r="AZ74" s="41"/>
    </row>
    <row r="75" spans="1:52" ht="18.7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3"/>
      <c r="AN75" s="53"/>
      <c r="AO75" s="53"/>
      <c r="AP75" s="53"/>
      <c r="AQ75" s="53"/>
      <c r="AR75" s="53"/>
      <c r="AS75" s="53"/>
      <c r="AT75" s="53"/>
      <c r="AU75" s="53"/>
      <c r="AV75" s="79"/>
      <c r="AW75" s="79"/>
      <c r="AX75" s="79"/>
      <c r="AY75" s="41"/>
      <c r="AZ75" s="41"/>
    </row>
    <row r="76" spans="1:52" ht="18.7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3"/>
      <c r="AN76" s="53"/>
      <c r="AO76" s="53"/>
      <c r="AP76" s="53"/>
      <c r="AQ76" s="53"/>
      <c r="AR76" s="53"/>
      <c r="AS76" s="53"/>
      <c r="AT76" s="53"/>
      <c r="AU76" s="53"/>
      <c r="AV76" s="79"/>
      <c r="AW76" s="79"/>
      <c r="AX76" s="79"/>
      <c r="AY76" s="41"/>
      <c r="AZ76" s="41"/>
    </row>
    <row r="77" spans="1:52" ht="18.7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3"/>
      <c r="AN77" s="53"/>
      <c r="AO77" s="53"/>
      <c r="AP77" s="53"/>
      <c r="AQ77" s="53"/>
      <c r="AR77" s="53"/>
      <c r="AS77" s="53"/>
      <c r="AT77" s="53"/>
      <c r="AU77" s="53"/>
      <c r="AV77" s="79"/>
      <c r="AW77" s="79"/>
      <c r="AX77" s="79"/>
      <c r="AY77" s="41"/>
      <c r="AZ77" s="41"/>
    </row>
    <row r="78" spans="1:52" ht="18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3"/>
      <c r="AN78" s="53"/>
      <c r="AO78" s="53"/>
      <c r="AP78" s="53"/>
      <c r="AQ78" s="53"/>
      <c r="AR78" s="53"/>
      <c r="AS78" s="53"/>
      <c r="AT78" s="53"/>
      <c r="AU78" s="53"/>
      <c r="AV78" s="79"/>
      <c r="AW78" s="79"/>
      <c r="AX78" s="79"/>
      <c r="AY78" s="41"/>
      <c r="AZ78" s="41"/>
    </row>
    <row r="79" spans="1:52" ht="18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3"/>
      <c r="AN79" s="53"/>
      <c r="AO79" s="53"/>
      <c r="AP79" s="53"/>
      <c r="AQ79" s="53"/>
      <c r="AR79" s="53"/>
      <c r="AS79" s="53"/>
      <c r="AT79" s="53"/>
      <c r="AU79" s="53"/>
      <c r="AV79" s="79"/>
      <c r="AW79" s="79"/>
      <c r="AX79" s="79"/>
      <c r="AY79" s="41"/>
      <c r="AZ79" s="41"/>
    </row>
    <row r="80" spans="1:52" ht="18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3"/>
      <c r="AN80" s="53"/>
      <c r="AO80" s="53"/>
      <c r="AP80" s="53"/>
      <c r="AQ80" s="53"/>
      <c r="AR80" s="53"/>
      <c r="AS80" s="53"/>
      <c r="AT80" s="53"/>
      <c r="AU80" s="53"/>
      <c r="AV80" s="79"/>
      <c r="AW80" s="79"/>
      <c r="AX80" s="79"/>
      <c r="AY80" s="41"/>
      <c r="AZ80" s="41"/>
    </row>
    <row r="81" spans="1:52" ht="18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3"/>
      <c r="AN81" s="53"/>
      <c r="AO81" s="53"/>
      <c r="AP81" s="53"/>
      <c r="AQ81" s="53"/>
      <c r="AR81" s="53"/>
      <c r="AS81" s="53"/>
      <c r="AT81" s="53"/>
      <c r="AU81" s="53"/>
      <c r="AV81" s="79"/>
      <c r="AW81" s="79"/>
      <c r="AX81" s="79"/>
      <c r="AY81" s="41"/>
      <c r="AZ81" s="41"/>
    </row>
    <row r="82" spans="1:52" ht="18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3"/>
      <c r="AN82" s="53"/>
      <c r="AO82" s="53"/>
      <c r="AP82" s="53"/>
      <c r="AQ82" s="53"/>
      <c r="AR82" s="53"/>
      <c r="AS82" s="53"/>
      <c r="AT82" s="53"/>
      <c r="AU82" s="53"/>
      <c r="AV82" s="79"/>
      <c r="AW82" s="79"/>
      <c r="AX82" s="79"/>
      <c r="AY82" s="41"/>
      <c r="AZ82" s="41"/>
    </row>
    <row r="83" spans="1:52" ht="18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3"/>
      <c r="AN83" s="53"/>
      <c r="AO83" s="53"/>
      <c r="AP83" s="53"/>
      <c r="AQ83" s="53"/>
      <c r="AR83" s="53"/>
      <c r="AS83" s="53"/>
      <c r="AT83" s="53"/>
      <c r="AU83" s="53"/>
      <c r="AV83" s="79"/>
      <c r="AW83" s="79"/>
      <c r="AX83" s="79"/>
      <c r="AY83" s="41"/>
      <c r="AZ83" s="41"/>
    </row>
    <row r="84" spans="1:52" ht="18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3"/>
      <c r="AN84" s="53"/>
      <c r="AO84" s="53"/>
      <c r="AP84" s="53"/>
      <c r="AQ84" s="53"/>
      <c r="AR84" s="53"/>
      <c r="AS84" s="53"/>
      <c r="AT84" s="53"/>
      <c r="AU84" s="53"/>
      <c r="AV84" s="79"/>
      <c r="AW84" s="79"/>
      <c r="AX84" s="79"/>
      <c r="AY84" s="41"/>
      <c r="AZ84" s="41"/>
    </row>
    <row r="85" spans="1:52" ht="18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3"/>
      <c r="AN85" s="53"/>
      <c r="AO85" s="53"/>
      <c r="AP85" s="53"/>
      <c r="AQ85" s="53"/>
      <c r="AR85" s="53"/>
      <c r="AS85" s="53"/>
      <c r="AT85" s="53"/>
      <c r="AU85" s="53"/>
      <c r="AV85" s="79"/>
      <c r="AW85" s="79"/>
      <c r="AX85" s="79"/>
      <c r="AY85" s="41"/>
      <c r="AZ85" s="41"/>
    </row>
    <row r="86" spans="1:52" ht="18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3"/>
      <c r="AN86" s="53"/>
      <c r="AO86" s="53"/>
      <c r="AP86" s="53"/>
      <c r="AQ86" s="53"/>
      <c r="AR86" s="53"/>
      <c r="AS86" s="53"/>
      <c r="AT86" s="53"/>
      <c r="AU86" s="53"/>
      <c r="AV86" s="79"/>
      <c r="AW86" s="79"/>
      <c r="AX86" s="79"/>
      <c r="AY86" s="41"/>
      <c r="AZ86" s="41"/>
    </row>
    <row r="87" spans="1:52" ht="18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3"/>
      <c r="AN87" s="53"/>
      <c r="AO87" s="53"/>
      <c r="AP87" s="53"/>
      <c r="AQ87" s="53"/>
      <c r="AR87" s="53"/>
      <c r="AS87" s="53"/>
      <c r="AT87" s="53"/>
      <c r="AU87" s="53"/>
      <c r="AV87" s="79"/>
      <c r="AW87" s="79"/>
      <c r="AX87" s="79"/>
      <c r="AY87" s="41"/>
      <c r="AZ87" s="41"/>
    </row>
    <row r="88" spans="1:52" ht="18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3"/>
      <c r="AN88" s="53"/>
      <c r="AO88" s="53"/>
      <c r="AP88" s="53"/>
      <c r="AQ88" s="53"/>
      <c r="AR88" s="53"/>
      <c r="AS88" s="53"/>
      <c r="AT88" s="53"/>
      <c r="AU88" s="53"/>
      <c r="AV88" s="79"/>
      <c r="AW88" s="79"/>
      <c r="AX88" s="79"/>
      <c r="AY88" s="41"/>
      <c r="AZ88" s="41"/>
    </row>
    <row r="89" spans="1:52" ht="18.7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3"/>
      <c r="AN89" s="53"/>
      <c r="AO89" s="53"/>
      <c r="AP89" s="53"/>
      <c r="AQ89" s="53"/>
      <c r="AR89" s="53"/>
      <c r="AS89" s="53"/>
      <c r="AT89" s="53"/>
      <c r="AU89" s="53"/>
      <c r="AV89" s="79"/>
      <c r="AW89" s="79"/>
      <c r="AX89" s="79"/>
      <c r="AY89" s="41"/>
      <c r="AZ89" s="41"/>
    </row>
    <row r="90" spans="1:52" ht="18.7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3"/>
      <c r="AN90" s="53"/>
      <c r="AO90" s="53"/>
      <c r="AP90" s="53"/>
      <c r="AQ90" s="53"/>
      <c r="AR90" s="53"/>
      <c r="AS90" s="53"/>
      <c r="AT90" s="53"/>
      <c r="AU90" s="53"/>
      <c r="AV90" s="79"/>
      <c r="AW90" s="79"/>
      <c r="AX90" s="79"/>
      <c r="AY90" s="41"/>
      <c r="AZ90" s="41"/>
    </row>
    <row r="91" spans="1:52" ht="18.7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3"/>
      <c r="AN91" s="53"/>
      <c r="AO91" s="53"/>
      <c r="AP91" s="53"/>
      <c r="AQ91" s="53"/>
      <c r="AR91" s="53"/>
      <c r="AS91" s="53"/>
      <c r="AT91" s="53"/>
      <c r="AU91" s="53"/>
      <c r="AV91" s="79"/>
      <c r="AW91" s="79"/>
      <c r="AX91" s="79"/>
      <c r="AY91" s="41"/>
      <c r="AZ91" s="41"/>
    </row>
    <row r="92" spans="1:52" ht="18.7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3"/>
      <c r="AN92" s="53"/>
      <c r="AO92" s="53"/>
      <c r="AP92" s="53"/>
      <c r="AQ92" s="53"/>
      <c r="AR92" s="53"/>
      <c r="AS92" s="53"/>
      <c r="AT92" s="53"/>
      <c r="AU92" s="53"/>
      <c r="AV92" s="79"/>
      <c r="AW92" s="79"/>
      <c r="AX92" s="79"/>
      <c r="AY92" s="41"/>
      <c r="AZ92" s="41"/>
    </row>
    <row r="93" spans="1:52" ht="18.7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3"/>
      <c r="AN93" s="53"/>
      <c r="AO93" s="53"/>
      <c r="AP93" s="53"/>
      <c r="AQ93" s="53"/>
      <c r="AR93" s="53"/>
      <c r="AS93" s="53"/>
      <c r="AT93" s="53"/>
      <c r="AU93" s="53"/>
      <c r="AV93" s="79"/>
      <c r="AW93" s="79"/>
      <c r="AX93" s="79"/>
      <c r="AY93" s="41"/>
      <c r="AZ93" s="41"/>
    </row>
    <row r="94" spans="1:52" ht="18.7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3"/>
      <c r="AN94" s="53"/>
      <c r="AO94" s="53"/>
      <c r="AP94" s="53"/>
      <c r="AQ94" s="53"/>
      <c r="AR94" s="53"/>
      <c r="AS94" s="53"/>
      <c r="AT94" s="53"/>
      <c r="AU94" s="53"/>
      <c r="AV94" s="79"/>
      <c r="AW94" s="79"/>
      <c r="AX94" s="79"/>
      <c r="AY94" s="41"/>
      <c r="AZ94" s="41"/>
    </row>
    <row r="95" spans="1:52" ht="18.7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3"/>
      <c r="AN95" s="53"/>
      <c r="AO95" s="53"/>
      <c r="AP95" s="53"/>
      <c r="AQ95" s="53"/>
      <c r="AR95" s="53"/>
      <c r="AS95" s="53"/>
      <c r="AT95" s="53"/>
      <c r="AU95" s="53"/>
      <c r="AV95" s="79"/>
      <c r="AW95" s="79"/>
      <c r="AX95" s="79"/>
      <c r="AY95" s="41"/>
      <c r="AZ95" s="41"/>
    </row>
    <row r="96" spans="1:52" ht="18.7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3"/>
      <c r="AN96" s="53"/>
      <c r="AO96" s="53"/>
      <c r="AP96" s="53"/>
      <c r="AQ96" s="53"/>
      <c r="AR96" s="53"/>
      <c r="AS96" s="53"/>
      <c r="AT96" s="53"/>
      <c r="AU96" s="53"/>
      <c r="AV96" s="79"/>
      <c r="AW96" s="79"/>
      <c r="AX96" s="79"/>
      <c r="AY96" s="41"/>
      <c r="AZ96" s="41"/>
    </row>
    <row r="97" spans="1:52" ht="18.7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3"/>
      <c r="AN97" s="53"/>
      <c r="AO97" s="53"/>
      <c r="AP97" s="53"/>
      <c r="AQ97" s="53"/>
      <c r="AR97" s="53"/>
      <c r="AS97" s="53"/>
      <c r="AT97" s="53"/>
      <c r="AU97" s="53"/>
      <c r="AV97" s="79"/>
      <c r="AW97" s="79"/>
      <c r="AX97" s="79"/>
      <c r="AY97" s="41"/>
      <c r="AZ97" s="41"/>
    </row>
    <row r="98" spans="1:52" ht="18.7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3"/>
      <c r="AN98" s="53"/>
      <c r="AO98" s="53"/>
      <c r="AP98" s="53"/>
      <c r="AQ98" s="53"/>
      <c r="AR98" s="53"/>
      <c r="AS98" s="53"/>
      <c r="AT98" s="53"/>
      <c r="AU98" s="53"/>
      <c r="AV98" s="79"/>
      <c r="AW98" s="79"/>
      <c r="AX98" s="79"/>
      <c r="AY98" s="41"/>
      <c r="AZ98" s="41"/>
    </row>
    <row r="99" spans="1:52" ht="18.7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3"/>
      <c r="AN99" s="53"/>
      <c r="AO99" s="53"/>
      <c r="AP99" s="53"/>
      <c r="AQ99" s="53"/>
      <c r="AR99" s="53"/>
      <c r="AS99" s="53"/>
      <c r="AT99" s="53"/>
      <c r="AU99" s="53"/>
      <c r="AV99" s="79"/>
      <c r="AW99" s="79"/>
      <c r="AX99" s="79"/>
      <c r="AY99" s="41"/>
      <c r="AZ99" s="41"/>
    </row>
    <row r="100" spans="1:52" ht="18.7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3"/>
      <c r="AN100" s="53"/>
      <c r="AO100" s="53"/>
      <c r="AP100" s="53"/>
      <c r="AQ100" s="53"/>
      <c r="AR100" s="53"/>
      <c r="AS100" s="53"/>
      <c r="AT100" s="53"/>
      <c r="AU100" s="53"/>
      <c r="AV100" s="79"/>
      <c r="AW100" s="79"/>
      <c r="AX100" s="79"/>
      <c r="AY100" s="41"/>
      <c r="AZ100" s="41"/>
    </row>
    <row r="101" spans="1:52" ht="18.7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3"/>
      <c r="AN101" s="53"/>
      <c r="AO101" s="53"/>
      <c r="AP101" s="53"/>
      <c r="AQ101" s="53"/>
      <c r="AR101" s="53"/>
      <c r="AS101" s="53"/>
      <c r="AT101" s="53"/>
      <c r="AU101" s="53"/>
      <c r="AV101" s="79"/>
      <c r="AW101" s="79"/>
      <c r="AX101" s="79"/>
      <c r="AY101" s="41"/>
      <c r="AZ101" s="41"/>
    </row>
    <row r="102" spans="1:52" ht="18.7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3"/>
      <c r="AN102" s="53"/>
      <c r="AO102" s="53"/>
      <c r="AP102" s="53"/>
      <c r="AQ102" s="53"/>
      <c r="AR102" s="53"/>
      <c r="AS102" s="53"/>
      <c r="AT102" s="53"/>
      <c r="AU102" s="53"/>
      <c r="AV102" s="79"/>
      <c r="AW102" s="79"/>
      <c r="AX102" s="79"/>
      <c r="AY102" s="41"/>
      <c r="AZ102" s="41"/>
    </row>
    <row r="103" spans="1:52" ht="18.7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3"/>
      <c r="AN103" s="53"/>
      <c r="AO103" s="53"/>
      <c r="AP103" s="53"/>
      <c r="AQ103" s="53"/>
      <c r="AR103" s="53"/>
      <c r="AS103" s="53"/>
      <c r="AT103" s="53"/>
      <c r="AU103" s="53"/>
      <c r="AV103" s="79"/>
      <c r="AW103" s="79"/>
      <c r="AX103" s="79"/>
      <c r="AY103" s="41"/>
      <c r="AZ103" s="41"/>
    </row>
    <row r="104" spans="1:52" ht="18.7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3"/>
      <c r="AN104" s="53"/>
      <c r="AO104" s="53"/>
      <c r="AP104" s="53"/>
      <c r="AQ104" s="53"/>
      <c r="AR104" s="53"/>
      <c r="AS104" s="53"/>
      <c r="AT104" s="53"/>
      <c r="AU104" s="53"/>
      <c r="AV104" s="79"/>
      <c r="AW104" s="79"/>
      <c r="AX104" s="79"/>
      <c r="AY104" s="41"/>
      <c r="AZ104" s="41"/>
    </row>
    <row r="105" spans="1:52" ht="18.7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3"/>
      <c r="AN105" s="53"/>
      <c r="AO105" s="53"/>
      <c r="AP105" s="53"/>
      <c r="AQ105" s="53"/>
      <c r="AR105" s="53"/>
      <c r="AS105" s="53"/>
      <c r="AT105" s="53"/>
      <c r="AU105" s="53"/>
      <c r="AV105" s="79"/>
      <c r="AW105" s="79"/>
      <c r="AX105" s="79"/>
      <c r="AY105" s="41"/>
      <c r="AZ105" s="41"/>
    </row>
    <row r="106" spans="1:52" ht="18.7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3"/>
      <c r="AN106" s="53"/>
      <c r="AO106" s="53"/>
      <c r="AP106" s="53"/>
      <c r="AQ106" s="53"/>
      <c r="AR106" s="53"/>
      <c r="AS106" s="53"/>
      <c r="AT106" s="53"/>
      <c r="AU106" s="53"/>
      <c r="AV106" s="79"/>
      <c r="AW106" s="79"/>
      <c r="AX106" s="79"/>
      <c r="AY106" s="41"/>
      <c r="AZ106" s="41"/>
    </row>
    <row r="107" spans="1:52" ht="18.7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3"/>
      <c r="AN107" s="53"/>
      <c r="AO107" s="53"/>
      <c r="AP107" s="53"/>
      <c r="AQ107" s="53"/>
      <c r="AR107" s="53"/>
      <c r="AS107" s="53"/>
      <c r="AT107" s="53"/>
      <c r="AU107" s="53"/>
      <c r="AV107" s="79"/>
      <c r="AW107" s="79"/>
      <c r="AX107" s="79"/>
      <c r="AY107" s="41"/>
      <c r="AZ107" s="41"/>
    </row>
    <row r="108" spans="1:52" ht="18.7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3"/>
      <c r="AN108" s="53"/>
      <c r="AO108" s="53"/>
      <c r="AP108" s="53"/>
      <c r="AQ108" s="53"/>
      <c r="AR108" s="53"/>
      <c r="AS108" s="53"/>
      <c r="AT108" s="53"/>
      <c r="AU108" s="53"/>
      <c r="AV108" s="79"/>
      <c r="AW108" s="79"/>
      <c r="AX108" s="79"/>
      <c r="AY108" s="41"/>
      <c r="AZ108" s="41"/>
    </row>
    <row r="109" spans="1:52" ht="18.7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3"/>
      <c r="AN109" s="53"/>
      <c r="AO109" s="53"/>
      <c r="AP109" s="53"/>
      <c r="AQ109" s="53"/>
      <c r="AR109" s="53"/>
      <c r="AS109" s="53"/>
      <c r="AT109" s="53"/>
      <c r="AU109" s="53"/>
      <c r="AV109" s="79"/>
      <c r="AW109" s="79"/>
      <c r="AX109" s="79"/>
      <c r="AY109" s="41"/>
      <c r="AZ109" s="41"/>
    </row>
    <row r="110" spans="1:52" ht="18.7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3"/>
      <c r="AN110" s="53"/>
      <c r="AO110" s="53"/>
      <c r="AP110" s="53"/>
      <c r="AQ110" s="53"/>
      <c r="AR110" s="53"/>
      <c r="AS110" s="53"/>
      <c r="AT110" s="53"/>
      <c r="AU110" s="53"/>
      <c r="AV110" s="79"/>
      <c r="AW110" s="79"/>
      <c r="AX110" s="79"/>
      <c r="AY110" s="41"/>
      <c r="AZ110" s="41"/>
    </row>
    <row r="111" spans="1:52" ht="18.7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3"/>
      <c r="AN111" s="53"/>
      <c r="AO111" s="53"/>
      <c r="AP111" s="53"/>
      <c r="AQ111" s="53"/>
      <c r="AR111" s="53"/>
      <c r="AS111" s="53"/>
      <c r="AT111" s="53"/>
      <c r="AU111" s="53"/>
      <c r="AV111" s="79"/>
      <c r="AW111" s="79"/>
      <c r="AX111" s="79"/>
      <c r="AY111" s="41"/>
      <c r="AZ111" s="41"/>
    </row>
    <row r="112" spans="1:52" ht="18.7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3"/>
      <c r="AN112" s="53"/>
      <c r="AO112" s="53"/>
      <c r="AP112" s="53"/>
      <c r="AQ112" s="53"/>
      <c r="AR112" s="53"/>
      <c r="AS112" s="53"/>
      <c r="AT112" s="53"/>
      <c r="AU112" s="53"/>
      <c r="AV112" s="79"/>
      <c r="AW112" s="79"/>
      <c r="AX112" s="79"/>
      <c r="AY112" s="41"/>
      <c r="AZ112" s="41"/>
    </row>
    <row r="113" spans="1:52" ht="18.7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3"/>
      <c r="AN113" s="53"/>
      <c r="AO113" s="53"/>
      <c r="AP113" s="53"/>
      <c r="AQ113" s="53"/>
      <c r="AR113" s="53"/>
      <c r="AS113" s="53"/>
      <c r="AT113" s="53"/>
      <c r="AU113" s="53"/>
      <c r="AV113" s="79"/>
      <c r="AW113" s="79"/>
      <c r="AX113" s="79"/>
      <c r="AY113" s="41"/>
      <c r="AZ113" s="41"/>
    </row>
    <row r="114" spans="1:50" ht="18.7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3"/>
      <c r="AN114" s="53"/>
      <c r="AO114" s="53"/>
      <c r="AP114" s="53"/>
      <c r="AQ114" s="53"/>
      <c r="AR114" s="53"/>
      <c r="AS114" s="53"/>
      <c r="AT114" s="53"/>
      <c r="AU114" s="53"/>
      <c r="AV114" s="79"/>
      <c r="AW114" s="79"/>
      <c r="AX114" s="79"/>
    </row>
    <row r="115" spans="1:50" ht="18.7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3"/>
      <c r="AN115" s="53"/>
      <c r="AO115" s="53"/>
      <c r="AP115" s="53"/>
      <c r="AQ115" s="53"/>
      <c r="AR115" s="53"/>
      <c r="AS115" s="53"/>
      <c r="AT115" s="53"/>
      <c r="AU115" s="53"/>
      <c r="AV115" s="79"/>
      <c r="AW115" s="79"/>
      <c r="AX115" s="79"/>
    </row>
    <row r="116" spans="1:50" ht="18.7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3"/>
      <c r="AN116" s="53"/>
      <c r="AO116" s="53"/>
      <c r="AP116" s="53"/>
      <c r="AQ116" s="53"/>
      <c r="AR116" s="53"/>
      <c r="AS116" s="53"/>
      <c r="AT116" s="53"/>
      <c r="AU116" s="53"/>
      <c r="AV116" s="79"/>
      <c r="AW116" s="79"/>
      <c r="AX116" s="79"/>
    </row>
    <row r="117" spans="1:50" ht="18.7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3"/>
      <c r="AN117" s="53"/>
      <c r="AO117" s="53"/>
      <c r="AP117" s="53"/>
      <c r="AQ117" s="53"/>
      <c r="AR117" s="53"/>
      <c r="AS117" s="53"/>
      <c r="AT117" s="53"/>
      <c r="AU117" s="53"/>
      <c r="AV117" s="79"/>
      <c r="AW117" s="79"/>
      <c r="AX117" s="79"/>
    </row>
    <row r="118" spans="1:50" ht="18.7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3"/>
      <c r="AN118" s="53"/>
      <c r="AO118" s="53"/>
      <c r="AP118" s="53"/>
      <c r="AQ118" s="53"/>
      <c r="AR118" s="53"/>
      <c r="AS118" s="53"/>
      <c r="AT118" s="53"/>
      <c r="AU118" s="53"/>
      <c r="AV118" s="79"/>
      <c r="AW118" s="79"/>
      <c r="AX118" s="79"/>
    </row>
    <row r="119" spans="1:50" ht="18.7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3"/>
      <c r="AN119" s="53"/>
      <c r="AO119" s="53"/>
      <c r="AP119" s="53"/>
      <c r="AQ119" s="53"/>
      <c r="AR119" s="53"/>
      <c r="AS119" s="53"/>
      <c r="AT119" s="53"/>
      <c r="AU119" s="53"/>
      <c r="AV119" s="79"/>
      <c r="AW119" s="79"/>
      <c r="AX119" s="79"/>
    </row>
    <row r="120" spans="1:50" ht="18.7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3"/>
      <c r="AN120" s="53"/>
      <c r="AO120" s="53"/>
      <c r="AP120" s="53"/>
      <c r="AQ120" s="53"/>
      <c r="AR120" s="53"/>
      <c r="AS120" s="53"/>
      <c r="AT120" s="53"/>
      <c r="AU120" s="53"/>
      <c r="AV120" s="79"/>
      <c r="AW120" s="79"/>
      <c r="AX120" s="79"/>
    </row>
    <row r="121" spans="1:50" ht="18.7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3"/>
      <c r="AN121" s="53"/>
      <c r="AO121" s="53"/>
      <c r="AP121" s="53"/>
      <c r="AQ121" s="53"/>
      <c r="AR121" s="53"/>
      <c r="AS121" s="53"/>
      <c r="AT121" s="53"/>
      <c r="AU121" s="53"/>
      <c r="AV121" s="79"/>
      <c r="AW121" s="79"/>
      <c r="AX121" s="79"/>
    </row>
    <row r="122" spans="1:50" ht="18.7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3"/>
      <c r="AN122" s="53"/>
      <c r="AO122" s="53"/>
      <c r="AP122" s="53"/>
      <c r="AQ122" s="53"/>
      <c r="AR122" s="53"/>
      <c r="AS122" s="53"/>
      <c r="AT122" s="53"/>
      <c r="AU122" s="53"/>
      <c r="AV122" s="79"/>
      <c r="AW122" s="79"/>
      <c r="AX122" s="79"/>
    </row>
    <row r="123" spans="1:50" ht="18.7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3"/>
      <c r="AN123" s="53"/>
      <c r="AO123" s="53"/>
      <c r="AP123" s="53"/>
      <c r="AQ123" s="53"/>
      <c r="AR123" s="53"/>
      <c r="AS123" s="53"/>
      <c r="AT123" s="53"/>
      <c r="AU123" s="53"/>
      <c r="AV123" s="79"/>
      <c r="AW123" s="79"/>
      <c r="AX123" s="79"/>
    </row>
    <row r="124" spans="1:50" ht="18.7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3"/>
      <c r="AN124" s="53"/>
      <c r="AO124" s="53"/>
      <c r="AP124" s="53"/>
      <c r="AQ124" s="53"/>
      <c r="AR124" s="53"/>
      <c r="AS124" s="53"/>
      <c r="AT124" s="53"/>
      <c r="AU124" s="53"/>
      <c r="AV124" s="79"/>
      <c r="AW124" s="79"/>
      <c r="AX124" s="79"/>
    </row>
    <row r="125" spans="1:50" ht="18.7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3"/>
      <c r="AN125" s="53"/>
      <c r="AO125" s="53"/>
      <c r="AP125" s="53"/>
      <c r="AQ125" s="53"/>
      <c r="AR125" s="53"/>
      <c r="AS125" s="53"/>
      <c r="AT125" s="53"/>
      <c r="AU125" s="53"/>
      <c r="AV125" s="79"/>
      <c r="AW125" s="79"/>
      <c r="AX125" s="79"/>
    </row>
    <row r="126" spans="1:50" ht="18.7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3"/>
      <c r="AN126" s="53"/>
      <c r="AO126" s="53"/>
      <c r="AP126" s="53"/>
      <c r="AQ126" s="53"/>
      <c r="AR126" s="53"/>
      <c r="AS126" s="53"/>
      <c r="AT126" s="53"/>
      <c r="AU126" s="53"/>
      <c r="AV126" s="79"/>
      <c r="AW126" s="79"/>
      <c r="AX126" s="79"/>
    </row>
    <row r="127" spans="1:50" ht="18.7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3"/>
      <c r="AN127" s="53"/>
      <c r="AO127" s="53"/>
      <c r="AP127" s="53"/>
      <c r="AQ127" s="53"/>
      <c r="AR127" s="53"/>
      <c r="AS127" s="53"/>
      <c r="AT127" s="53"/>
      <c r="AU127" s="53"/>
      <c r="AV127" s="79"/>
      <c r="AW127" s="79"/>
      <c r="AX127" s="79"/>
    </row>
    <row r="128" spans="1:50" ht="18.7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3"/>
      <c r="AN128" s="53"/>
      <c r="AO128" s="53"/>
      <c r="AP128" s="53"/>
      <c r="AQ128" s="53"/>
      <c r="AR128" s="53"/>
      <c r="AS128" s="53"/>
      <c r="AT128" s="53"/>
      <c r="AU128" s="53"/>
      <c r="AV128" s="79"/>
      <c r="AW128" s="79"/>
      <c r="AX128" s="79"/>
    </row>
    <row r="129" spans="1:50" ht="18.7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3"/>
      <c r="AN129" s="53"/>
      <c r="AO129" s="53"/>
      <c r="AP129" s="53"/>
      <c r="AQ129" s="53"/>
      <c r="AR129" s="53"/>
      <c r="AS129" s="53"/>
      <c r="AT129" s="53"/>
      <c r="AU129" s="53"/>
      <c r="AV129" s="79"/>
      <c r="AW129" s="79"/>
      <c r="AX129" s="79"/>
    </row>
    <row r="130" spans="1:50" ht="18.7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3"/>
      <c r="AN130" s="53"/>
      <c r="AO130" s="53"/>
      <c r="AP130" s="53"/>
      <c r="AQ130" s="53"/>
      <c r="AR130" s="53"/>
      <c r="AS130" s="53"/>
      <c r="AT130" s="53"/>
      <c r="AU130" s="53"/>
      <c r="AV130" s="79"/>
      <c r="AW130" s="79"/>
      <c r="AX130" s="79"/>
    </row>
    <row r="131" spans="1:50" ht="18.7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3"/>
      <c r="AN131" s="53"/>
      <c r="AO131" s="53"/>
      <c r="AP131" s="53"/>
      <c r="AQ131" s="53"/>
      <c r="AR131" s="53"/>
      <c r="AS131" s="53"/>
      <c r="AT131" s="53"/>
      <c r="AU131" s="53"/>
      <c r="AV131" s="79"/>
      <c r="AW131" s="79"/>
      <c r="AX131" s="79"/>
    </row>
    <row r="132" spans="1:50" ht="18.7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3"/>
      <c r="AN132" s="53"/>
      <c r="AO132" s="53"/>
      <c r="AP132" s="53"/>
      <c r="AQ132" s="53"/>
      <c r="AR132" s="53"/>
      <c r="AS132" s="53"/>
      <c r="AT132" s="53"/>
      <c r="AU132" s="53"/>
      <c r="AV132" s="79"/>
      <c r="AW132" s="79"/>
      <c r="AX132" s="79"/>
    </row>
    <row r="133" spans="1:50" ht="18.7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3"/>
      <c r="AN133" s="53"/>
      <c r="AO133" s="53"/>
      <c r="AP133" s="53"/>
      <c r="AQ133" s="53"/>
      <c r="AR133" s="53"/>
      <c r="AS133" s="53"/>
      <c r="AT133" s="53"/>
      <c r="AU133" s="53"/>
      <c r="AV133" s="79"/>
      <c r="AW133" s="79"/>
      <c r="AX133" s="79"/>
    </row>
    <row r="134" spans="1:50" ht="18.7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3"/>
      <c r="AN134" s="53"/>
      <c r="AO134" s="53"/>
      <c r="AP134" s="53"/>
      <c r="AQ134" s="53"/>
      <c r="AR134" s="53"/>
      <c r="AS134" s="53"/>
      <c r="AT134" s="53"/>
      <c r="AU134" s="53"/>
      <c r="AV134" s="79"/>
      <c r="AW134" s="79"/>
      <c r="AX134" s="79"/>
    </row>
    <row r="135" spans="1:50" ht="18.7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3"/>
      <c r="AN135" s="53"/>
      <c r="AO135" s="53"/>
      <c r="AP135" s="53"/>
      <c r="AQ135" s="53"/>
      <c r="AR135" s="53"/>
      <c r="AS135" s="53"/>
      <c r="AT135" s="53"/>
      <c r="AU135" s="53"/>
      <c r="AV135" s="79"/>
      <c r="AW135" s="79"/>
      <c r="AX135" s="79"/>
    </row>
    <row r="136" spans="1:50" ht="18.7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3"/>
      <c r="AN136" s="53"/>
      <c r="AO136" s="53"/>
      <c r="AP136" s="53"/>
      <c r="AQ136" s="53"/>
      <c r="AR136" s="53"/>
      <c r="AS136" s="53"/>
      <c r="AT136" s="53"/>
      <c r="AU136" s="53"/>
      <c r="AV136" s="79"/>
      <c r="AW136" s="79"/>
      <c r="AX136" s="79"/>
    </row>
    <row r="137" spans="1:50" ht="18.7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1"/>
      <c r="AN137" s="51"/>
      <c r="AO137" s="51"/>
      <c r="AP137" s="51"/>
      <c r="AQ137" s="51"/>
      <c r="AR137" s="51"/>
      <c r="AS137" s="51"/>
      <c r="AT137" s="51"/>
      <c r="AU137" s="51"/>
      <c r="AV137" s="75"/>
      <c r="AW137" s="75"/>
      <c r="AX137" s="75"/>
    </row>
    <row r="138" spans="1:50" ht="18.7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1"/>
      <c r="AN138" s="51"/>
      <c r="AO138" s="51"/>
      <c r="AP138" s="51"/>
      <c r="AQ138" s="51"/>
      <c r="AR138" s="51"/>
      <c r="AS138" s="51"/>
      <c r="AT138" s="51"/>
      <c r="AU138" s="51"/>
      <c r="AV138" s="75"/>
      <c r="AW138" s="75"/>
      <c r="AX138" s="75"/>
    </row>
    <row r="139" spans="1:50" ht="18.7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1"/>
      <c r="AN139" s="51"/>
      <c r="AO139" s="51"/>
      <c r="AP139" s="51"/>
      <c r="AQ139" s="51"/>
      <c r="AR139" s="51"/>
      <c r="AS139" s="51"/>
      <c r="AT139" s="51"/>
      <c r="AU139" s="51"/>
      <c r="AV139" s="75"/>
      <c r="AW139" s="75"/>
      <c r="AX139" s="75"/>
    </row>
    <row r="140" spans="1:50" ht="18.7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1"/>
      <c r="AN140" s="51"/>
      <c r="AO140" s="51"/>
      <c r="AP140" s="51"/>
      <c r="AQ140" s="51"/>
      <c r="AR140" s="51"/>
      <c r="AS140" s="51"/>
      <c r="AT140" s="51"/>
      <c r="AU140" s="51"/>
      <c r="AV140" s="75"/>
      <c r="AW140" s="75"/>
      <c r="AX140" s="75"/>
    </row>
    <row r="141" spans="1:50" ht="18.7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1"/>
      <c r="AN141" s="51"/>
      <c r="AO141" s="51"/>
      <c r="AP141" s="51"/>
      <c r="AQ141" s="51"/>
      <c r="AR141" s="51"/>
      <c r="AS141" s="51"/>
      <c r="AT141" s="51"/>
      <c r="AU141" s="51"/>
      <c r="AV141" s="75"/>
      <c r="AW141" s="75"/>
      <c r="AX141" s="75"/>
    </row>
    <row r="142" spans="1:50" ht="18.7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1"/>
      <c r="AN142" s="51"/>
      <c r="AO142" s="51"/>
      <c r="AP142" s="51"/>
      <c r="AQ142" s="51"/>
      <c r="AR142" s="51"/>
      <c r="AS142" s="51"/>
      <c r="AT142" s="51"/>
      <c r="AU142" s="51"/>
      <c r="AV142" s="75"/>
      <c r="AW142" s="75"/>
      <c r="AX142" s="75"/>
    </row>
    <row r="143" spans="1:50" ht="18.7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1"/>
      <c r="AN143" s="51"/>
      <c r="AO143" s="51"/>
      <c r="AP143" s="51"/>
      <c r="AQ143" s="51"/>
      <c r="AR143" s="51"/>
      <c r="AS143" s="51"/>
      <c r="AT143" s="51"/>
      <c r="AU143" s="51"/>
      <c r="AV143" s="75"/>
      <c r="AW143" s="75"/>
      <c r="AX143" s="75"/>
    </row>
    <row r="144" spans="1:50" ht="18.7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1"/>
      <c r="AN144" s="51"/>
      <c r="AO144" s="51"/>
      <c r="AP144" s="51"/>
      <c r="AQ144" s="51"/>
      <c r="AR144" s="51"/>
      <c r="AS144" s="51"/>
      <c r="AT144" s="51"/>
      <c r="AU144" s="51"/>
      <c r="AV144" s="75"/>
      <c r="AW144" s="75"/>
      <c r="AX144" s="75"/>
    </row>
    <row r="145" spans="1:50" ht="18.7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1"/>
      <c r="AN145" s="51"/>
      <c r="AO145" s="51"/>
      <c r="AP145" s="51"/>
      <c r="AQ145" s="51"/>
      <c r="AR145" s="51"/>
      <c r="AS145" s="51"/>
      <c r="AT145" s="51"/>
      <c r="AU145" s="51"/>
      <c r="AV145" s="75"/>
      <c r="AW145" s="75"/>
      <c r="AX145" s="75"/>
    </row>
    <row r="146" spans="1:50" ht="18.7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1"/>
      <c r="AN146" s="51"/>
      <c r="AO146" s="51"/>
      <c r="AP146" s="51"/>
      <c r="AQ146" s="51"/>
      <c r="AR146" s="51"/>
      <c r="AS146" s="51"/>
      <c r="AT146" s="51"/>
      <c r="AU146" s="51"/>
      <c r="AV146" s="75"/>
      <c r="AW146" s="75"/>
      <c r="AX146" s="75"/>
    </row>
    <row r="147" spans="1:50" ht="18.7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1"/>
      <c r="AN147" s="51"/>
      <c r="AO147" s="51"/>
      <c r="AP147" s="51"/>
      <c r="AQ147" s="51"/>
      <c r="AR147" s="51"/>
      <c r="AS147" s="51"/>
      <c r="AT147" s="51"/>
      <c r="AU147" s="51"/>
      <c r="AV147" s="75"/>
      <c r="AW147" s="75"/>
      <c r="AX147" s="75"/>
    </row>
    <row r="148" spans="1:50" ht="18.7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1"/>
      <c r="AN148" s="51"/>
      <c r="AO148" s="51"/>
      <c r="AP148" s="51"/>
      <c r="AQ148" s="51"/>
      <c r="AR148" s="51"/>
      <c r="AS148" s="51"/>
      <c r="AT148" s="51"/>
      <c r="AU148" s="51"/>
      <c r="AV148" s="75"/>
      <c r="AW148" s="75"/>
      <c r="AX148" s="75"/>
    </row>
    <row r="149" spans="1:50" ht="18.7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1"/>
      <c r="AN149" s="51"/>
      <c r="AO149" s="51"/>
      <c r="AP149" s="51"/>
      <c r="AQ149" s="51"/>
      <c r="AR149" s="51"/>
      <c r="AS149" s="51"/>
      <c r="AT149" s="51"/>
      <c r="AU149" s="51"/>
      <c r="AV149" s="75"/>
      <c r="AW149" s="75"/>
      <c r="AX149" s="75"/>
    </row>
    <row r="150" spans="1:50" ht="18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1"/>
      <c r="AN150" s="51"/>
      <c r="AO150" s="51"/>
      <c r="AP150" s="51"/>
      <c r="AQ150" s="51"/>
      <c r="AR150" s="51"/>
      <c r="AS150" s="51"/>
      <c r="AT150" s="51"/>
      <c r="AU150" s="51"/>
      <c r="AV150" s="75"/>
      <c r="AW150" s="75"/>
      <c r="AX150" s="75"/>
    </row>
    <row r="151" spans="1:50" ht="18.7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1"/>
      <c r="AN151" s="51"/>
      <c r="AO151" s="51"/>
      <c r="AP151" s="51"/>
      <c r="AQ151" s="51"/>
      <c r="AR151" s="51"/>
      <c r="AS151" s="51"/>
      <c r="AT151" s="51"/>
      <c r="AU151" s="51"/>
      <c r="AV151" s="75"/>
      <c r="AW151" s="75"/>
      <c r="AX151" s="75"/>
    </row>
    <row r="152" spans="1:50" ht="18.7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1"/>
      <c r="AN152" s="51"/>
      <c r="AO152" s="51"/>
      <c r="AP152" s="51"/>
      <c r="AQ152" s="51"/>
      <c r="AR152" s="51"/>
      <c r="AS152" s="51"/>
      <c r="AT152" s="51"/>
      <c r="AU152" s="51"/>
      <c r="AV152" s="75"/>
      <c r="AW152" s="75"/>
      <c r="AX152" s="75"/>
    </row>
    <row r="153" spans="1:50" ht="18.7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1"/>
      <c r="AN153" s="51"/>
      <c r="AO153" s="51"/>
      <c r="AP153" s="51"/>
      <c r="AQ153" s="51"/>
      <c r="AR153" s="51"/>
      <c r="AS153" s="51"/>
      <c r="AT153" s="51"/>
      <c r="AU153" s="51"/>
      <c r="AV153" s="75"/>
      <c r="AW153" s="75"/>
      <c r="AX153" s="75"/>
    </row>
    <row r="154" spans="1:50" ht="18.7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1"/>
      <c r="AN154" s="51"/>
      <c r="AO154" s="51"/>
      <c r="AP154" s="51"/>
      <c r="AQ154" s="51"/>
      <c r="AR154" s="51"/>
      <c r="AS154" s="51"/>
      <c r="AT154" s="51"/>
      <c r="AU154" s="51"/>
      <c r="AV154" s="75"/>
      <c r="AW154" s="75"/>
      <c r="AX154" s="75"/>
    </row>
    <row r="155" spans="1:50" ht="18.7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1"/>
      <c r="AN155" s="51"/>
      <c r="AO155" s="51"/>
      <c r="AP155" s="51"/>
      <c r="AQ155" s="51"/>
      <c r="AR155" s="51"/>
      <c r="AS155" s="51"/>
      <c r="AT155" s="51"/>
      <c r="AU155" s="51"/>
      <c r="AV155" s="75"/>
      <c r="AW155" s="75"/>
      <c r="AX155" s="75"/>
    </row>
    <row r="156" spans="1:50" ht="18.7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1"/>
      <c r="AN156" s="51"/>
      <c r="AO156" s="51"/>
      <c r="AP156" s="51"/>
      <c r="AQ156" s="51"/>
      <c r="AR156" s="51"/>
      <c r="AS156" s="51"/>
      <c r="AT156" s="51"/>
      <c r="AU156" s="51"/>
      <c r="AV156" s="75"/>
      <c r="AW156" s="75"/>
      <c r="AX156" s="75"/>
    </row>
    <row r="157" spans="1:50" ht="18.7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1"/>
      <c r="AN157" s="51"/>
      <c r="AO157" s="51"/>
      <c r="AP157" s="51"/>
      <c r="AQ157" s="51"/>
      <c r="AR157" s="51"/>
      <c r="AS157" s="51"/>
      <c r="AT157" s="51"/>
      <c r="AU157" s="51"/>
      <c r="AV157" s="75"/>
      <c r="AW157" s="75"/>
      <c r="AX157" s="75"/>
    </row>
    <row r="158" spans="1:50" ht="18.7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1"/>
      <c r="AN158" s="51"/>
      <c r="AO158" s="51"/>
      <c r="AP158" s="51"/>
      <c r="AQ158" s="51"/>
      <c r="AR158" s="51"/>
      <c r="AS158" s="51"/>
      <c r="AT158" s="51"/>
      <c r="AU158" s="51"/>
      <c r="AV158" s="75"/>
      <c r="AW158" s="75"/>
      <c r="AX158" s="75"/>
    </row>
    <row r="159" spans="1:50" ht="18.7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1"/>
      <c r="AN159" s="51"/>
      <c r="AO159" s="51"/>
      <c r="AP159" s="51"/>
      <c r="AQ159" s="51"/>
      <c r="AR159" s="51"/>
      <c r="AS159" s="51"/>
      <c r="AT159" s="51"/>
      <c r="AU159" s="51"/>
      <c r="AV159" s="75"/>
      <c r="AW159" s="75"/>
      <c r="AX159" s="75"/>
    </row>
    <row r="160" spans="1:50" ht="18.7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1"/>
      <c r="AN160" s="51"/>
      <c r="AO160" s="51"/>
      <c r="AP160" s="51"/>
      <c r="AQ160" s="51"/>
      <c r="AR160" s="51"/>
      <c r="AS160" s="51"/>
      <c r="AT160" s="51"/>
      <c r="AU160" s="51"/>
      <c r="AV160" s="75"/>
      <c r="AW160" s="75"/>
      <c r="AX160" s="75"/>
    </row>
    <row r="161" spans="1:50" ht="18.7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1"/>
      <c r="AN161" s="51"/>
      <c r="AO161" s="51"/>
      <c r="AP161" s="51"/>
      <c r="AQ161" s="51"/>
      <c r="AR161" s="51"/>
      <c r="AS161" s="51"/>
      <c r="AT161" s="51"/>
      <c r="AU161" s="51"/>
      <c r="AV161" s="75"/>
      <c r="AW161" s="75"/>
      <c r="AX161" s="75"/>
    </row>
    <row r="162" spans="1:50" ht="18.7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1"/>
      <c r="AN162" s="51"/>
      <c r="AO162" s="51"/>
      <c r="AP162" s="51"/>
      <c r="AQ162" s="51"/>
      <c r="AR162" s="51"/>
      <c r="AS162" s="51"/>
      <c r="AT162" s="51"/>
      <c r="AU162" s="51"/>
      <c r="AV162" s="75"/>
      <c r="AW162" s="75"/>
      <c r="AX162" s="75"/>
    </row>
    <row r="163" spans="1:50" ht="18.75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</row>
    <row r="164" spans="1:50" ht="18.75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</row>
    <row r="165" spans="1:50" ht="18.75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</row>
    <row r="166" spans="1:50" ht="18.75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</row>
    <row r="167" spans="1:50" ht="18.75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</row>
    <row r="168" spans="1:50" ht="18.75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</row>
    <row r="169" spans="1:50" ht="18.75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</row>
    <row r="170" spans="1:50" ht="18.75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75"/>
      <c r="AX170" s="75"/>
    </row>
    <row r="171" spans="1:50" ht="18.75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</row>
    <row r="172" spans="1:50" ht="18.75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</row>
    <row r="173" spans="1:50" ht="18.75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</row>
    <row r="174" spans="1:50" ht="18.75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</row>
    <row r="175" spans="1:50" ht="18.75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</row>
    <row r="176" spans="1:38" ht="18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8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8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8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8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8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8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8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8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8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8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8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8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8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8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8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8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8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8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8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8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8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8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8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8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8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8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8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8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8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8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8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8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8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8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8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8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8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8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8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8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8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8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8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8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8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8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8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8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8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8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8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8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8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8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8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8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8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8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8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8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8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8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8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8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8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8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8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8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8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8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8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8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8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8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8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8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8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8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8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8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8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8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8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8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8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8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8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8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8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8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8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8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8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8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8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8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8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8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8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8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8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8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8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8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8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8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8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8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8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8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8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8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8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8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8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8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8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8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8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8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8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8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8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8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8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8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8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8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8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8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8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8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18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18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ht="18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ht="18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18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18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ht="18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:38" ht="18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1:38" ht="18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1:38" ht="18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1:38" ht="18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1:38" ht="18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spans="1:38" ht="18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spans="1:38" ht="18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spans="1:38" ht="18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spans="1:38" ht="18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spans="1:38" ht="18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spans="1:38" ht="18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spans="1:38" ht="18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spans="1:38" ht="18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spans="1:38" ht="18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spans="1:38" ht="18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spans="1:38" ht="18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spans="1:38" ht="18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spans="1:38" ht="18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spans="1:38" ht="18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spans="1:38" ht="18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 spans="1:38" ht="18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 spans="1:38" ht="18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 spans="1:38" ht="18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 spans="1:38" ht="18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 spans="1:38" ht="18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 spans="1:38" ht="18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 spans="1:38" ht="18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  <row r="343" spans="1:38" ht="18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</row>
    <row r="344" spans="1:38" ht="18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</row>
    <row r="345" spans="1:38" ht="18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</row>
    <row r="346" spans="1:38" ht="18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</row>
    <row r="347" spans="1:38" ht="18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</row>
    <row r="348" spans="1:38" ht="18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</row>
  </sheetData>
  <sheetProtection password="DC3F" sheet="1"/>
  <mergeCells count="148">
    <mergeCell ref="I11:J11"/>
    <mergeCell ref="S11:T11"/>
    <mergeCell ref="AC11:AD11"/>
    <mergeCell ref="I14:J14"/>
    <mergeCell ref="S14:T14"/>
    <mergeCell ref="AC14:AD14"/>
    <mergeCell ref="I17:J17"/>
    <mergeCell ref="S17:T17"/>
    <mergeCell ref="AC17:AD17"/>
    <mergeCell ref="B22:B23"/>
    <mergeCell ref="D23:E24"/>
    <mergeCell ref="H23:H24"/>
    <mergeCell ref="I23:J24"/>
    <mergeCell ref="K23:K24"/>
    <mergeCell ref="L22:L23"/>
    <mergeCell ref="N23:O24"/>
    <mergeCell ref="R23:R24"/>
    <mergeCell ref="S23:T24"/>
    <mergeCell ref="U23:U24"/>
    <mergeCell ref="V22:V23"/>
    <mergeCell ref="X23:Y24"/>
    <mergeCell ref="AB23:AB24"/>
    <mergeCell ref="AC23:AD24"/>
    <mergeCell ref="AE23:AE24"/>
    <mergeCell ref="B27:B28"/>
    <mergeCell ref="L27:L28"/>
    <mergeCell ref="V27:V28"/>
    <mergeCell ref="D28:E29"/>
    <mergeCell ref="H28:H29"/>
    <mergeCell ref="I28:J29"/>
    <mergeCell ref="K28:K29"/>
    <mergeCell ref="N28:O29"/>
    <mergeCell ref="R28:R29"/>
    <mergeCell ref="S28:T29"/>
    <mergeCell ref="U28:U29"/>
    <mergeCell ref="X28:Y29"/>
    <mergeCell ref="AB28:AB29"/>
    <mergeCell ref="AC28:AD29"/>
    <mergeCell ref="B32:B33"/>
    <mergeCell ref="L32:L33"/>
    <mergeCell ref="V32:V33"/>
    <mergeCell ref="D33:E34"/>
    <mergeCell ref="H33:H34"/>
    <mergeCell ref="I33:J34"/>
    <mergeCell ref="K33:K34"/>
    <mergeCell ref="N33:O34"/>
    <mergeCell ref="R33:R34"/>
    <mergeCell ref="U33:U34"/>
    <mergeCell ref="X33:Y34"/>
    <mergeCell ref="AB33:AB34"/>
    <mergeCell ref="AC33:AD34"/>
    <mergeCell ref="AE33:AE34"/>
    <mergeCell ref="AE28:AE29"/>
    <mergeCell ref="H38:H39"/>
    <mergeCell ref="I38:J39"/>
    <mergeCell ref="N38:O39"/>
    <mergeCell ref="R38:R39"/>
    <mergeCell ref="S38:T39"/>
    <mergeCell ref="S33:T34"/>
    <mergeCell ref="AC38:AD39"/>
    <mergeCell ref="B42:B43"/>
    <mergeCell ref="L42:L43"/>
    <mergeCell ref="V42:V43"/>
    <mergeCell ref="D43:E44"/>
    <mergeCell ref="H43:H44"/>
    <mergeCell ref="B37:B38"/>
    <mergeCell ref="L37:L38"/>
    <mergeCell ref="V37:V38"/>
    <mergeCell ref="D38:E39"/>
    <mergeCell ref="N43:O44"/>
    <mergeCell ref="R43:R44"/>
    <mergeCell ref="S43:T44"/>
    <mergeCell ref="U43:U44"/>
    <mergeCell ref="AB56:AB57"/>
    <mergeCell ref="X38:Y39"/>
    <mergeCell ref="AB38:AB39"/>
    <mergeCell ref="X43:Y44"/>
    <mergeCell ref="AB43:AB44"/>
    <mergeCell ref="AC43:AD44"/>
    <mergeCell ref="B47:B48"/>
    <mergeCell ref="L47:L48"/>
    <mergeCell ref="V47:V48"/>
    <mergeCell ref="D48:E49"/>
    <mergeCell ref="H48:H49"/>
    <mergeCell ref="I48:J49"/>
    <mergeCell ref="I43:J44"/>
    <mergeCell ref="B55:B56"/>
    <mergeCell ref="L55:L56"/>
    <mergeCell ref="V55:V56"/>
    <mergeCell ref="H56:H57"/>
    <mergeCell ref="I56:J57"/>
    <mergeCell ref="N48:O49"/>
    <mergeCell ref="R48:R49"/>
    <mergeCell ref="S48:T49"/>
    <mergeCell ref="R56:R57"/>
    <mergeCell ref="S56:T57"/>
    <mergeCell ref="I40:J40"/>
    <mergeCell ref="S40:T40"/>
    <mergeCell ref="AC40:AD40"/>
    <mergeCell ref="AC45:AD45"/>
    <mergeCell ref="AC50:AD50"/>
    <mergeCell ref="S50:T50"/>
    <mergeCell ref="I50:J50"/>
    <mergeCell ref="AB48:AB49"/>
    <mergeCell ref="AC48:AD49"/>
    <mergeCell ref="I45:J45"/>
    <mergeCell ref="AC56:AD57"/>
    <mergeCell ref="I58:J58"/>
    <mergeCell ref="S58:T58"/>
    <mergeCell ref="AC58:AD58"/>
    <mergeCell ref="S45:T45"/>
    <mergeCell ref="E56:E57"/>
    <mergeCell ref="O56:O57"/>
    <mergeCell ref="Y56:Y57"/>
    <mergeCell ref="X48:Y49"/>
    <mergeCell ref="B61:B62"/>
    <mergeCell ref="L61:L62"/>
    <mergeCell ref="V61:V62"/>
    <mergeCell ref="E62:E63"/>
    <mergeCell ref="H62:H63"/>
    <mergeCell ref="I62:J63"/>
    <mergeCell ref="O62:O63"/>
    <mergeCell ref="R62:R63"/>
    <mergeCell ref="S62:T63"/>
    <mergeCell ref="Y62:Y63"/>
    <mergeCell ref="AB62:AB63"/>
    <mergeCell ref="AC62:AD63"/>
    <mergeCell ref="I64:J64"/>
    <mergeCell ref="S64:T64"/>
    <mergeCell ref="AC64:AD64"/>
    <mergeCell ref="L67:L68"/>
    <mergeCell ref="V67:V68"/>
    <mergeCell ref="E68:E69"/>
    <mergeCell ref="H68:H69"/>
    <mergeCell ref="I68:J69"/>
    <mergeCell ref="O68:O69"/>
    <mergeCell ref="R68:R69"/>
    <mergeCell ref="S68:T69"/>
    <mergeCell ref="AI71:AJ71"/>
    <mergeCell ref="B6:C6"/>
    <mergeCell ref="D6:L6"/>
    <mergeCell ref="Y68:Y69"/>
    <mergeCell ref="AB68:AB69"/>
    <mergeCell ref="AC68:AD69"/>
    <mergeCell ref="I70:J70"/>
    <mergeCell ref="S70:T70"/>
    <mergeCell ref="AC70:AD70"/>
    <mergeCell ref="B67:B68"/>
  </mergeCells>
  <printOptions/>
  <pageMargins left="0.11811023622047245" right="0.11811023622047245" top="0.4724409448818898" bottom="0.4330708661417323" header="0.31496062992125984" footer="0.31496062992125984"/>
  <pageSetup orientation="portrait" paperSize="9" scale="99" r:id="rId4"/>
  <headerFooter>
    <oddFooter>&amp;Rdjmaths@weebly.com</oddFooter>
  </headerFooter>
  <rowBreaks count="1" manualBreakCount="1">
    <brk id="71" max="30" man="1"/>
  </rowBreaks>
  <drawing r:id="rId3"/>
  <legacyDrawing r:id="rId2"/>
  <oleObjects>
    <oleObject progId="Word.Picture.8" shapeId="3462378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</dc:creator>
  <cp:keywords/>
  <dc:description/>
  <cp:lastModifiedBy>Derek</cp:lastModifiedBy>
  <cp:lastPrinted>2013-12-26T20:24:07Z</cp:lastPrinted>
  <dcterms:created xsi:type="dcterms:W3CDTF">2013-12-23T19:08:18Z</dcterms:created>
  <dcterms:modified xsi:type="dcterms:W3CDTF">2013-12-26T20:25:00Z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